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  <definedName name="_xlnm.Print_Titles" localSheetId="0">'Лист1'!$12:$14</definedName>
    <definedName name="_xlnm.Print_Area" localSheetId="0">'Лист1'!$A$1:$Q$461</definedName>
  </definedNames>
  <calcPr fullCalcOnLoad="1" fullPrecision="0" refMode="R1C1"/>
</workbook>
</file>

<file path=xl/sharedStrings.xml><?xml version="1.0" encoding="utf-8"?>
<sst xmlns="http://schemas.openxmlformats.org/spreadsheetml/2006/main" count="2674" uniqueCount="1960">
  <si>
    <t>Ведомость потребления электроэнергии</t>
  </si>
  <si>
    <t>Абонент: СНТ "Пушкарка"</t>
  </si>
  <si>
    <t>Учётный период:</t>
  </si>
  <si>
    <t>Сельский тариф</t>
  </si>
  <si>
    <t>Дневной тариф</t>
  </si>
  <si>
    <t>руб.</t>
  </si>
  <si>
    <t>Ночной тариф</t>
  </si>
  <si>
    <t>Двухтарифный учет</t>
  </si>
  <si>
    <t>№ п/п</t>
  </si>
  <si>
    <t>№ участка</t>
  </si>
  <si>
    <t>Серийный номер</t>
  </si>
  <si>
    <t xml:space="preserve">Показания на начало периода    </t>
  </si>
  <si>
    <t>Показания на конец периода</t>
  </si>
  <si>
    <t>Расход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</si>
  <si>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</si>
  <si>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</si>
  <si>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</si>
  <si>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</si>
  <si>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</si>
  <si>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</si>
  <si>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</si>
  <si>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</si>
  <si>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Участок №195</t>
  </si>
  <si>
    <t>30301/1</t>
  </si>
  <si>
    <t>7318</t>
  </si>
  <si>
    <t>3297</t>
  </si>
  <si>
    <t>7446</t>
  </si>
  <si>
    <t>3348</t>
  </si>
  <si>
    <t>Участок №198</t>
  </si>
  <si>
    <t>25195/1</t>
  </si>
  <si>
    <t>4228</t>
  </si>
  <si>
    <t>1545</t>
  </si>
  <si>
    <t>Участок №199</t>
  </si>
  <si>
    <t>25195/2</t>
  </si>
  <si>
    <t>222</t>
  </si>
  <si>
    <t>86</t>
  </si>
  <si>
    <t>Участок №200</t>
  </si>
  <si>
    <t>32273/1</t>
  </si>
  <si>
    <t>5653</t>
  </si>
  <si>
    <t>2996</t>
  </si>
  <si>
    <t>Участок №201</t>
  </si>
  <si>
    <t>731021/1</t>
  </si>
  <si>
    <t>2599</t>
  </si>
  <si>
    <t>1182</t>
  </si>
  <si>
    <t>Участок №203</t>
  </si>
  <si>
    <t>27962/1</t>
  </si>
  <si>
    <t>9087</t>
  </si>
  <si>
    <t>6006</t>
  </si>
  <si>
    <t>9226</t>
  </si>
  <si>
    <t>6074</t>
  </si>
  <si>
    <t>Участок №206</t>
  </si>
  <si>
    <t>25195/3</t>
  </si>
  <si>
    <t>10604</t>
  </si>
  <si>
    <t>2608</t>
  </si>
  <si>
    <t>10624</t>
  </si>
  <si>
    <t>2618</t>
  </si>
  <si>
    <t>Участок №207</t>
  </si>
  <si>
    <t>32201/2</t>
  </si>
  <si>
    <t>4251</t>
  </si>
  <si>
    <t>2023</t>
  </si>
  <si>
    <t>Участок №208</t>
  </si>
  <si>
    <t>29424/1</t>
  </si>
  <si>
    <t>6872</t>
  </si>
  <si>
    <t>1480</t>
  </si>
  <si>
    <t>7093</t>
  </si>
  <si>
    <t>1553</t>
  </si>
  <si>
    <t>Участок №209</t>
  </si>
  <si>
    <t>30301/2</t>
  </si>
  <si>
    <t>415</t>
  </si>
  <si>
    <t>136</t>
  </si>
  <si>
    <t>Участок №211</t>
  </si>
  <si>
    <t>30301/3</t>
  </si>
  <si>
    <t>4915</t>
  </si>
  <si>
    <t>5205</t>
  </si>
  <si>
    <t>Участок №212</t>
  </si>
  <si>
    <t>31211/1</t>
  </si>
  <si>
    <t>8200</t>
  </si>
  <si>
    <t>2837</t>
  </si>
  <si>
    <t>8380</t>
  </si>
  <si>
    <t>2897</t>
  </si>
  <si>
    <t>Участок №213</t>
  </si>
  <si>
    <t>31211/2</t>
  </si>
  <si>
    <t>2909</t>
  </si>
  <si>
    <t>1386</t>
  </si>
  <si>
    <t>Участок №215</t>
  </si>
  <si>
    <t>26/1</t>
  </si>
  <si>
    <t>7</t>
  </si>
  <si>
    <t>0</t>
  </si>
  <si>
    <t>Участок №216</t>
  </si>
  <si>
    <t>27053/1</t>
  </si>
  <si>
    <t>Участок №218</t>
  </si>
  <si>
    <t>346547/1</t>
  </si>
  <si>
    <t>1626</t>
  </si>
  <si>
    <t>681</t>
  </si>
  <si>
    <t>Участок №219</t>
  </si>
  <si>
    <t>358650/1</t>
  </si>
  <si>
    <t>53</t>
  </si>
  <si>
    <t>27</t>
  </si>
  <si>
    <t>Участок №220</t>
  </si>
  <si>
    <t>32258/1</t>
  </si>
  <si>
    <t>15076</t>
  </si>
  <si>
    <t>6716</t>
  </si>
  <si>
    <t>15342</t>
  </si>
  <si>
    <t>6851</t>
  </si>
  <si>
    <t>Участок №221</t>
  </si>
  <si>
    <t>30518/1</t>
  </si>
  <si>
    <t>7983</t>
  </si>
  <si>
    <t>6364</t>
  </si>
  <si>
    <t>Участок №223</t>
  </si>
  <si>
    <t>30518/2</t>
  </si>
  <si>
    <t>729</t>
  </si>
  <si>
    <t>167</t>
  </si>
  <si>
    <t>Участок №228</t>
  </si>
  <si>
    <t>31211/3</t>
  </si>
  <si>
    <t>23115</t>
  </si>
  <si>
    <t>10443</t>
  </si>
  <si>
    <t>Участок №229</t>
  </si>
  <si>
    <t>726999/1</t>
  </si>
  <si>
    <t>2696</t>
  </si>
  <si>
    <t>731</t>
  </si>
  <si>
    <t>Участок №232</t>
  </si>
  <si>
    <t>356085/1</t>
  </si>
  <si>
    <t>3947</t>
  </si>
  <si>
    <t>2361</t>
  </si>
  <si>
    <t>Участок №236</t>
  </si>
  <si>
    <t>30141/2</t>
  </si>
  <si>
    <t>3354</t>
  </si>
  <si>
    <t>1592</t>
  </si>
  <si>
    <t>Участок №237</t>
  </si>
  <si>
    <t>30141/3</t>
  </si>
  <si>
    <t>4227</t>
  </si>
  <si>
    <t>1630</t>
  </si>
  <si>
    <t>4259</t>
  </si>
  <si>
    <t>1638</t>
  </si>
  <si>
    <t>Участок №242</t>
  </si>
  <si>
    <t>343404/1</t>
  </si>
  <si>
    <t>4234</t>
  </si>
  <si>
    <t>809</t>
  </si>
  <si>
    <t>Участок №244</t>
  </si>
  <si>
    <t>370026/2</t>
  </si>
  <si>
    <t>2710</t>
  </si>
  <si>
    <t>762</t>
  </si>
  <si>
    <t>2783</t>
  </si>
  <si>
    <t>782</t>
  </si>
  <si>
    <t>Участок №249</t>
  </si>
  <si>
    <t>30302/1</t>
  </si>
  <si>
    <t>5102</t>
  </si>
  <si>
    <t>1500</t>
  </si>
  <si>
    <t>Участок №250</t>
  </si>
  <si>
    <t>30302/2</t>
  </si>
  <si>
    <t>5881</t>
  </si>
  <si>
    <t>2887</t>
  </si>
  <si>
    <t>5882</t>
  </si>
  <si>
    <t>Участок №252</t>
  </si>
  <si>
    <t>30292/1</t>
  </si>
  <si>
    <t>706</t>
  </si>
  <si>
    <t>462</t>
  </si>
  <si>
    <t>Участок №253</t>
  </si>
  <si>
    <t>30292/2</t>
  </si>
  <si>
    <t>302</t>
  </si>
  <si>
    <t>74</t>
  </si>
  <si>
    <t>Участок №256</t>
  </si>
  <si>
    <t>32203/1</t>
  </si>
  <si>
    <t>1482</t>
  </si>
  <si>
    <t>643</t>
  </si>
  <si>
    <t>Участок №263</t>
  </si>
  <si>
    <t>29736/2</t>
  </si>
  <si>
    <t>Участок №264</t>
  </si>
  <si>
    <t>30302/3</t>
  </si>
  <si>
    <t>6597</t>
  </si>
  <si>
    <t>3376</t>
  </si>
  <si>
    <t>Участок №265</t>
  </si>
  <si>
    <t>30287/2</t>
  </si>
  <si>
    <t>41332</t>
  </si>
  <si>
    <t>18621</t>
  </si>
  <si>
    <t>42367</t>
  </si>
  <si>
    <t>19141</t>
  </si>
  <si>
    <t>Участок №266</t>
  </si>
  <si>
    <t>30287/3</t>
  </si>
  <si>
    <t>3061</t>
  </si>
  <si>
    <t>1066</t>
  </si>
  <si>
    <t>Участок №268</t>
  </si>
  <si>
    <t>30099/2</t>
  </si>
  <si>
    <t>6066</t>
  </si>
  <si>
    <t>2845</t>
  </si>
  <si>
    <t>Участок №270</t>
  </si>
  <si>
    <t>28670/2</t>
  </si>
  <si>
    <t>4883</t>
  </si>
  <si>
    <t>1493</t>
  </si>
  <si>
    <t>Участок №273</t>
  </si>
  <si>
    <t>342683/1</t>
  </si>
  <si>
    <t>Участок №273a</t>
  </si>
  <si>
    <t>32211/2</t>
  </si>
  <si>
    <t>3862</t>
  </si>
  <si>
    <t>1411</t>
  </si>
  <si>
    <t>Участок №276</t>
  </si>
  <si>
    <t>343358/1</t>
  </si>
  <si>
    <t>1503</t>
  </si>
  <si>
    <t>812</t>
  </si>
  <si>
    <t>1849</t>
  </si>
  <si>
    <t>985</t>
  </si>
  <si>
    <t>Участок №277</t>
  </si>
  <si>
    <t>30518/3</t>
  </si>
  <si>
    <t>1563</t>
  </si>
  <si>
    <t>554</t>
  </si>
  <si>
    <t>Участок №282</t>
  </si>
  <si>
    <t>30228/2</t>
  </si>
  <si>
    <t>1895</t>
  </si>
  <si>
    <t>477</t>
  </si>
  <si>
    <t>1896</t>
  </si>
  <si>
    <t>Участок №285</t>
  </si>
  <si>
    <t>31014/1</t>
  </si>
  <si>
    <t>10</t>
  </si>
  <si>
    <t>8</t>
  </si>
  <si>
    <t>Участок №286</t>
  </si>
  <si>
    <t>342706/1</t>
  </si>
  <si>
    <t>1</t>
  </si>
  <si>
    <t>Участок №288</t>
  </si>
  <si>
    <t>30283/2</t>
  </si>
  <si>
    <t>317</t>
  </si>
  <si>
    <t>148</t>
  </si>
  <si>
    <t>Участок №289</t>
  </si>
  <si>
    <t>30283/3</t>
  </si>
  <si>
    <t>742</t>
  </si>
  <si>
    <t>247</t>
  </si>
  <si>
    <t>Участок №293</t>
  </si>
  <si>
    <t>29688/2</t>
  </si>
  <si>
    <t>90</t>
  </si>
  <si>
    <t>37</t>
  </si>
  <si>
    <t>91</t>
  </si>
  <si>
    <t>Участок №294</t>
  </si>
  <si>
    <t>29688/3</t>
  </si>
  <si>
    <t>5994</t>
  </si>
  <si>
    <t>Участок №296</t>
  </si>
  <si>
    <t>30289/2</t>
  </si>
  <si>
    <t>20083</t>
  </si>
  <si>
    <t>8387</t>
  </si>
  <si>
    <t>20286</t>
  </si>
  <si>
    <t>8488</t>
  </si>
  <si>
    <t>Участок №297</t>
  </si>
  <si>
    <t>343380/1</t>
  </si>
  <si>
    <t>7228</t>
  </si>
  <si>
    <t>2541</t>
  </si>
  <si>
    <t>7369</t>
  </si>
  <si>
    <t>2613</t>
  </si>
  <si>
    <t>Участок №298</t>
  </si>
  <si>
    <t>32235/1</t>
  </si>
  <si>
    <t>570</t>
  </si>
  <si>
    <t>248</t>
  </si>
  <si>
    <t>Участок №299</t>
  </si>
  <si>
    <t>32217/1</t>
  </si>
  <si>
    <t>2160</t>
  </si>
  <si>
    <t>831</t>
  </si>
  <si>
    <t>2214</t>
  </si>
  <si>
    <t>854</t>
  </si>
  <si>
    <t>Участок №300</t>
  </si>
  <si>
    <t>32217/2</t>
  </si>
  <si>
    <t>4</t>
  </si>
  <si>
    <t>Участок №301</t>
  </si>
  <si>
    <t>358733/1</t>
  </si>
  <si>
    <t>1427</t>
  </si>
  <si>
    <t>750</t>
  </si>
  <si>
    <t>Участок №314</t>
  </si>
  <si>
    <t>30283/1</t>
  </si>
  <si>
    <t>1035</t>
  </si>
  <si>
    <t>602</t>
  </si>
  <si>
    <t>1036</t>
  </si>
  <si>
    <t>Участок №315</t>
  </si>
  <si>
    <t>27980/1</t>
  </si>
  <si>
    <t>4374</t>
  </si>
  <si>
    <t>2396</t>
  </si>
  <si>
    <t>Участок №316</t>
  </si>
  <si>
    <t>32212/1</t>
  </si>
  <si>
    <t>50</t>
  </si>
  <si>
    <t>Участок №318</t>
  </si>
  <si>
    <t>351620/1</t>
  </si>
  <si>
    <t>11</t>
  </si>
  <si>
    <t>6</t>
  </si>
  <si>
    <t>Участок №319</t>
  </si>
  <si>
    <t>32274/2</t>
  </si>
  <si>
    <t>13618</t>
  </si>
  <si>
    <t>8896</t>
  </si>
  <si>
    <t>Участок №322</t>
  </si>
  <si>
    <t>30228/1</t>
  </si>
  <si>
    <t>30461</t>
  </si>
  <si>
    <t>15924</t>
  </si>
  <si>
    <t>30989</t>
  </si>
  <si>
    <t>16191</t>
  </si>
  <si>
    <t>Участок №324</t>
  </si>
  <si>
    <t>370030/2</t>
  </si>
  <si>
    <t>1752</t>
  </si>
  <si>
    <t>755</t>
  </si>
  <si>
    <t>Участок №325</t>
  </si>
  <si>
    <t>370030/1</t>
  </si>
  <si>
    <t>15</t>
  </si>
  <si>
    <t>Участок №328</t>
  </si>
  <si>
    <t>29729/2</t>
  </si>
  <si>
    <t>6140</t>
  </si>
  <si>
    <t>1780</t>
  </si>
  <si>
    <t>Участок №329</t>
  </si>
  <si>
    <t>349510/1</t>
  </si>
  <si>
    <t>411</t>
  </si>
  <si>
    <t>206</t>
  </si>
  <si>
    <t>Участок №333</t>
  </si>
  <si>
    <t>370123/1</t>
  </si>
  <si>
    <t>139</t>
  </si>
  <si>
    <t>71</t>
  </si>
  <si>
    <t>Участок №335</t>
  </si>
  <si>
    <t>358634/1</t>
  </si>
  <si>
    <t>1757</t>
  </si>
  <si>
    <t>784</t>
  </si>
  <si>
    <t>Участок №336</t>
  </si>
  <si>
    <t>358634/2</t>
  </si>
  <si>
    <t>1126</t>
  </si>
  <si>
    <t>487</t>
  </si>
  <si>
    <t>Участок №337</t>
  </si>
  <si>
    <t>370145/1</t>
  </si>
  <si>
    <t>Участок №340</t>
  </si>
  <si>
    <t>29726/1</t>
  </si>
  <si>
    <t>2262</t>
  </si>
  <si>
    <t>608</t>
  </si>
  <si>
    <t>Участок №346</t>
  </si>
  <si>
    <t>30285/3</t>
  </si>
  <si>
    <t>452</t>
  </si>
  <si>
    <t>270</t>
  </si>
  <si>
    <t>492</t>
  </si>
  <si>
    <t>284</t>
  </si>
  <si>
    <t>Участок №349</t>
  </si>
  <si>
    <t>372601/1</t>
  </si>
  <si>
    <t>107</t>
  </si>
  <si>
    <t>48</t>
  </si>
  <si>
    <t>Участок №361</t>
  </si>
  <si>
    <t>730735/1</t>
  </si>
  <si>
    <t>2748</t>
  </si>
  <si>
    <t>1153</t>
  </si>
  <si>
    <t>2750</t>
  </si>
  <si>
    <t>Участок №362</t>
  </si>
  <si>
    <t>30112/2</t>
  </si>
  <si>
    <t>4765</t>
  </si>
  <si>
    <t>2915</t>
  </si>
  <si>
    <t>Участок №365</t>
  </si>
  <si>
    <t>32281/2</t>
  </si>
  <si>
    <t>Участок №367</t>
  </si>
  <si>
    <t>730743/1</t>
  </si>
  <si>
    <t>875</t>
  </si>
  <si>
    <t>287</t>
  </si>
  <si>
    <t>1132</t>
  </si>
  <si>
    <t>406</t>
  </si>
  <si>
    <t>Участок №368</t>
  </si>
  <si>
    <t>372601/2</t>
  </si>
  <si>
    <t>34</t>
  </si>
  <si>
    <t>20</t>
  </si>
  <si>
    <t>Участок №377</t>
  </si>
  <si>
    <t>351341/1</t>
  </si>
  <si>
    <t>1174</t>
  </si>
  <si>
    <t>1187</t>
  </si>
  <si>
    <t>226</t>
  </si>
  <si>
    <t>Участок №378</t>
  </si>
  <si>
    <t>29726/2</t>
  </si>
  <si>
    <t>1879</t>
  </si>
  <si>
    <t>641</t>
  </si>
  <si>
    <t>Участок №380</t>
  </si>
  <si>
    <t>370145/3</t>
  </si>
  <si>
    <t>366</t>
  </si>
  <si>
    <t>212</t>
  </si>
  <si>
    <t>Участок №384/1</t>
  </si>
  <si>
    <t>343652/2</t>
  </si>
  <si>
    <t>1224</t>
  </si>
  <si>
    <t>461</t>
  </si>
  <si>
    <t>1225</t>
  </si>
  <si>
    <t>Участок №384/2</t>
  </si>
  <si>
    <t>358634/3</t>
  </si>
  <si>
    <t>9899</t>
  </si>
  <si>
    <t>5049</t>
  </si>
  <si>
    <t>10771</t>
  </si>
  <si>
    <t>5490</t>
  </si>
  <si>
    <t>Участок №392</t>
  </si>
  <si>
    <t>32036/1</t>
  </si>
  <si>
    <t>5230</t>
  </si>
  <si>
    <t>Участок №397</t>
  </si>
  <si>
    <t>346197/2</t>
  </si>
  <si>
    <t>Участок №401</t>
  </si>
  <si>
    <t>358715/1</t>
  </si>
  <si>
    <t>4472</t>
  </si>
  <si>
    <t>624</t>
  </si>
  <si>
    <t>Участок №402</t>
  </si>
  <si>
    <t>32216/1</t>
  </si>
  <si>
    <t>2465</t>
  </si>
  <si>
    <t>774</t>
  </si>
  <si>
    <t>Участок №404</t>
  </si>
  <si>
    <t>358739/1</t>
  </si>
  <si>
    <t>1834</t>
  </si>
  <si>
    <t>1078</t>
  </si>
  <si>
    <t>1835</t>
  </si>
  <si>
    <t>Участок №405</t>
  </si>
  <si>
    <t>351274/1</t>
  </si>
  <si>
    <t>41288</t>
  </si>
  <si>
    <t>38258</t>
  </si>
  <si>
    <t>41803</t>
  </si>
  <si>
    <t>38996</t>
  </si>
  <si>
    <t>Участок №408</t>
  </si>
  <si>
    <t>30538/1</t>
  </si>
  <si>
    <t>312</t>
  </si>
  <si>
    <t>Участок №414</t>
  </si>
  <si>
    <t>345588/1</t>
  </si>
  <si>
    <t>1441</t>
  </si>
  <si>
    <t>499</t>
  </si>
  <si>
    <t>Участок №421</t>
  </si>
  <si>
    <t>731022/1</t>
  </si>
  <si>
    <t>3901</t>
  </si>
  <si>
    <t>2141</t>
  </si>
  <si>
    <t>3905</t>
  </si>
  <si>
    <t>Участок №423</t>
  </si>
  <si>
    <t>357872/1</t>
  </si>
  <si>
    <t>5909</t>
  </si>
  <si>
    <t>4135</t>
  </si>
  <si>
    <t>Участок №424</t>
  </si>
  <si>
    <t>357880/1</t>
  </si>
  <si>
    <t>3347</t>
  </si>
  <si>
    <t>1872</t>
  </si>
  <si>
    <t>Участок №427</t>
  </si>
  <si>
    <t>372595/1</t>
  </si>
  <si>
    <t>6458</t>
  </si>
  <si>
    <t>2427</t>
  </si>
  <si>
    <t>6481</t>
  </si>
  <si>
    <t>2438</t>
  </si>
  <si>
    <t>Участок №429</t>
  </si>
  <si>
    <t>346791/1</t>
  </si>
  <si>
    <t>2665</t>
  </si>
  <si>
    <t>556</t>
  </si>
  <si>
    <t>Участок №431</t>
  </si>
  <si>
    <t>370670/1</t>
  </si>
  <si>
    <t>1531</t>
  </si>
  <si>
    <t>1533</t>
  </si>
  <si>
    <t>Участок №432</t>
  </si>
  <si>
    <t>32215/1</t>
  </si>
  <si>
    <t>3659</t>
  </si>
  <si>
    <t>1569</t>
  </si>
  <si>
    <t>Участок №433</t>
  </si>
  <si>
    <t>371156/1</t>
  </si>
  <si>
    <t>3211</t>
  </si>
  <si>
    <t>1459</t>
  </si>
  <si>
    <t>Участок №437</t>
  </si>
  <si>
    <t>28455/2</t>
  </si>
  <si>
    <t>1037</t>
  </si>
  <si>
    <t>274</t>
  </si>
  <si>
    <t>1038</t>
  </si>
  <si>
    <t>275</t>
  </si>
  <si>
    <t>Участок №439</t>
  </si>
  <si>
    <t>30125/1</t>
  </si>
  <si>
    <t>1840</t>
  </si>
  <si>
    <t>931</t>
  </si>
  <si>
    <t>Участок №440</t>
  </si>
  <si>
    <t>30125/2</t>
  </si>
  <si>
    <t>2639</t>
  </si>
  <si>
    <t>1344</t>
  </si>
  <si>
    <t>Участок №441</t>
  </si>
  <si>
    <t>30125/3</t>
  </si>
  <si>
    <t>83</t>
  </si>
  <si>
    <t>35</t>
  </si>
  <si>
    <t>Участок №444</t>
  </si>
  <si>
    <t>32232/2</t>
  </si>
  <si>
    <t>10006</t>
  </si>
  <si>
    <t>4276</t>
  </si>
  <si>
    <t>10084</t>
  </si>
  <si>
    <t>4328</t>
  </si>
  <si>
    <t>Участок №445</t>
  </si>
  <si>
    <t>32215/2</t>
  </si>
  <si>
    <t>4980</t>
  </si>
  <si>
    <t>1297</t>
  </si>
  <si>
    <t>Участок №446</t>
  </si>
  <si>
    <t>371156/2</t>
  </si>
  <si>
    <t>215</t>
  </si>
  <si>
    <t>120</t>
  </si>
  <si>
    <t>Участок №448</t>
  </si>
  <si>
    <t>370670/2</t>
  </si>
  <si>
    <t>571</t>
  </si>
  <si>
    <t>158</t>
  </si>
  <si>
    <t>Участок №450</t>
  </si>
  <si>
    <t>31997/1</t>
  </si>
  <si>
    <t>8494</t>
  </si>
  <si>
    <t>2944</t>
  </si>
  <si>
    <t>8495</t>
  </si>
  <si>
    <t>Участок №451</t>
  </si>
  <si>
    <t>22278/1</t>
  </si>
  <si>
    <t>14501</t>
  </si>
  <si>
    <t>5918</t>
  </si>
  <si>
    <t>Участок №452</t>
  </si>
  <si>
    <t>345968/1</t>
  </si>
  <si>
    <t>5860</t>
  </si>
  <si>
    <t>1314</t>
  </si>
  <si>
    <t>Участок №453</t>
  </si>
  <si>
    <t>29724/1</t>
  </si>
  <si>
    <t>996</t>
  </si>
  <si>
    <t>Участок №454</t>
  </si>
  <si>
    <t>29724/2</t>
  </si>
  <si>
    <t>15822</t>
  </si>
  <si>
    <t>13229</t>
  </si>
  <si>
    <t>17658</t>
  </si>
  <si>
    <t>14172</t>
  </si>
  <si>
    <t>Участок №460</t>
  </si>
  <si>
    <t>351397/1</t>
  </si>
  <si>
    <t>1162</t>
  </si>
  <si>
    <t>468</t>
  </si>
  <si>
    <t>Участок №462</t>
  </si>
  <si>
    <t>730716/1</t>
  </si>
  <si>
    <t>5300</t>
  </si>
  <si>
    <t>2101</t>
  </si>
  <si>
    <t>Участок №463</t>
  </si>
  <si>
    <t>367344/0</t>
  </si>
  <si>
    <t>25359</t>
  </si>
  <si>
    <t>11938</t>
  </si>
  <si>
    <t>26076</t>
  </si>
  <si>
    <t>12292</t>
  </si>
  <si>
    <t>Участок №464</t>
  </si>
  <si>
    <t>32213/1</t>
  </si>
  <si>
    <t>783</t>
  </si>
  <si>
    <t>Участок №465</t>
  </si>
  <si>
    <t>358698/1</t>
  </si>
  <si>
    <t>2085</t>
  </si>
  <si>
    <t>846</t>
  </si>
  <si>
    <t>Участок №466</t>
  </si>
  <si>
    <t>32213/2</t>
  </si>
  <si>
    <t>7900</t>
  </si>
  <si>
    <t>2048</t>
  </si>
  <si>
    <t>Участок №467</t>
  </si>
  <si>
    <t>32243/1</t>
  </si>
  <si>
    <t>7927</t>
  </si>
  <si>
    <t>1648</t>
  </si>
  <si>
    <t>Участок №474</t>
  </si>
  <si>
    <t>351274/2</t>
  </si>
  <si>
    <t>2312</t>
  </si>
  <si>
    <t>1072</t>
  </si>
  <si>
    <t>Участок №476</t>
  </si>
  <si>
    <t>373203/1</t>
  </si>
  <si>
    <t>Участок №477</t>
  </si>
  <si>
    <t>358739/2</t>
  </si>
  <si>
    <t>1750</t>
  </si>
  <si>
    <t>827</t>
  </si>
  <si>
    <t>Участок №478</t>
  </si>
  <si>
    <t>32216/2</t>
  </si>
  <si>
    <t>3734</t>
  </si>
  <si>
    <t>823</t>
  </si>
  <si>
    <t>Участок №489</t>
  </si>
  <si>
    <t>343493/1</t>
  </si>
  <si>
    <t>2379</t>
  </si>
  <si>
    <t>1081</t>
  </si>
  <si>
    <t>2940</t>
  </si>
  <si>
    <t>1336</t>
  </si>
  <si>
    <t>Участок №490</t>
  </si>
  <si>
    <t>32278/1</t>
  </si>
  <si>
    <t>1577</t>
  </si>
  <si>
    <t>523</t>
  </si>
  <si>
    <t>Участок №491</t>
  </si>
  <si>
    <t>32240/1</t>
  </si>
  <si>
    <t>11093</t>
  </si>
  <si>
    <t>3861</t>
  </si>
  <si>
    <t>Участок №496</t>
  </si>
  <si>
    <t>369662/1</t>
  </si>
  <si>
    <t>777</t>
  </si>
  <si>
    <t>342</t>
  </si>
  <si>
    <t>778</t>
  </si>
  <si>
    <t>343</t>
  </si>
  <si>
    <t>Участок №497</t>
  </si>
  <si>
    <t>353686/1</t>
  </si>
  <si>
    <t>266</t>
  </si>
  <si>
    <t>153</t>
  </si>
  <si>
    <t>Участок №498</t>
  </si>
  <si>
    <t>32243/2</t>
  </si>
  <si>
    <t>15165</t>
  </si>
  <si>
    <t>6581</t>
  </si>
  <si>
    <t>Участок №499</t>
  </si>
  <si>
    <t>30434/1</t>
  </si>
  <si>
    <t>1770</t>
  </si>
  <si>
    <t>1218</t>
  </si>
  <si>
    <t>Участок №503</t>
  </si>
  <si>
    <t>342374/3</t>
  </si>
  <si>
    <t>7149</t>
  </si>
  <si>
    <t>2394</t>
  </si>
  <si>
    <t>7159</t>
  </si>
  <si>
    <t>2403</t>
  </si>
  <si>
    <t>Участок №506</t>
  </si>
  <si>
    <t>343312/2</t>
  </si>
  <si>
    <t>6234</t>
  </si>
  <si>
    <t>3517</t>
  </si>
  <si>
    <t>Участок №507</t>
  </si>
  <si>
    <t>343312/3</t>
  </si>
  <si>
    <t>697</t>
  </si>
  <si>
    <t>237</t>
  </si>
  <si>
    <t>Участок №509</t>
  </si>
  <si>
    <t>370125/1</t>
  </si>
  <si>
    <t>2000</t>
  </si>
  <si>
    <t>476</t>
  </si>
  <si>
    <t>Участок №515</t>
  </si>
  <si>
    <t>30533/1</t>
  </si>
  <si>
    <t>933</t>
  </si>
  <si>
    <t>538</t>
  </si>
  <si>
    <t>Участок №517</t>
  </si>
  <si>
    <t>30137/1</t>
  </si>
  <si>
    <t>6849</t>
  </si>
  <si>
    <t>3671</t>
  </si>
  <si>
    <t>Участок №518</t>
  </si>
  <si>
    <t>30137/2</t>
  </si>
  <si>
    <t>320</t>
  </si>
  <si>
    <t>101</t>
  </si>
  <si>
    <t>Участок №519</t>
  </si>
  <si>
    <t>730749/1</t>
  </si>
  <si>
    <t>3765</t>
  </si>
  <si>
    <t>1670</t>
  </si>
  <si>
    <t>Участок №520</t>
  </si>
  <si>
    <t>370083/1</t>
  </si>
  <si>
    <t>700</t>
  </si>
  <si>
    <t>535</t>
  </si>
  <si>
    <t>Участок №521</t>
  </si>
  <si>
    <t>370083/2</t>
  </si>
  <si>
    <t>658</t>
  </si>
  <si>
    <t>289</t>
  </si>
  <si>
    <t>Участок №529</t>
  </si>
  <si>
    <t>30533/3</t>
  </si>
  <si>
    <t>1828</t>
  </si>
  <si>
    <t>427</t>
  </si>
  <si>
    <t>Участок №533</t>
  </si>
  <si>
    <t>32482/2</t>
  </si>
  <si>
    <t>10733</t>
  </si>
  <si>
    <t>3843</t>
  </si>
  <si>
    <t>10881</t>
  </si>
  <si>
    <t>3888</t>
  </si>
  <si>
    <t>Участок №535</t>
  </si>
  <si>
    <t>32297/1</t>
  </si>
  <si>
    <t>1184</t>
  </si>
  <si>
    <t>870</t>
  </si>
  <si>
    <t>Участок №536</t>
  </si>
  <si>
    <t>32297/2</t>
  </si>
  <si>
    <t>1981</t>
  </si>
  <si>
    <t>876</t>
  </si>
  <si>
    <t>Участок №537</t>
  </si>
  <si>
    <t>730717/1</t>
  </si>
  <si>
    <t>1721</t>
  </si>
  <si>
    <t>1231</t>
  </si>
  <si>
    <t>1724</t>
  </si>
  <si>
    <t>1232</t>
  </si>
  <si>
    <t>Участок №539</t>
  </si>
  <si>
    <t>30299/2</t>
  </si>
  <si>
    <t>12064</t>
  </si>
  <si>
    <t>2856</t>
  </si>
  <si>
    <t>Участок №540</t>
  </si>
  <si>
    <t>370125/2</t>
  </si>
  <si>
    <t>38</t>
  </si>
  <si>
    <t>39</t>
  </si>
  <si>
    <t>Участок №546</t>
  </si>
  <si>
    <t>342374/2</t>
  </si>
  <si>
    <t>6044</t>
  </si>
  <si>
    <t>2832</t>
  </si>
  <si>
    <t>Участок №547</t>
  </si>
  <si>
    <t>342374/1</t>
  </si>
  <si>
    <t>7197</t>
  </si>
  <si>
    <t>5156</t>
  </si>
  <si>
    <t>Участок №549</t>
  </si>
  <si>
    <t>30434/2</t>
  </si>
  <si>
    <t>5701</t>
  </si>
  <si>
    <t>2145</t>
  </si>
  <si>
    <t>5739</t>
  </si>
  <si>
    <t>2152</t>
  </si>
  <si>
    <t>Участок №550</t>
  </si>
  <si>
    <t>30434/3</t>
  </si>
  <si>
    <t>1844</t>
  </si>
  <si>
    <t>Участок №553</t>
  </si>
  <si>
    <t>32259/2</t>
  </si>
  <si>
    <t>557</t>
  </si>
  <si>
    <t>223</t>
  </si>
  <si>
    <t>567</t>
  </si>
  <si>
    <t>Участок №557</t>
  </si>
  <si>
    <t>373172/1</t>
  </si>
  <si>
    <t>69</t>
  </si>
  <si>
    <t>Участок №559</t>
  </si>
  <si>
    <t>32278/2</t>
  </si>
  <si>
    <t>2010</t>
  </si>
  <si>
    <t>1010</t>
  </si>
  <si>
    <t>Участок №561</t>
  </si>
  <si>
    <t>342730/1</t>
  </si>
  <si>
    <t>Участок №563</t>
  </si>
  <si>
    <t>343304/3</t>
  </si>
  <si>
    <t>2213</t>
  </si>
  <si>
    <t>Участок №567</t>
  </si>
  <si>
    <t>350105/1</t>
  </si>
  <si>
    <t>280</t>
  </si>
  <si>
    <t>61</t>
  </si>
  <si>
    <t>Участок №569</t>
  </si>
  <si>
    <t>347584/1</t>
  </si>
  <si>
    <t>3660</t>
  </si>
  <si>
    <t>2259</t>
  </si>
  <si>
    <t>3706</t>
  </si>
  <si>
    <t>2286</t>
  </si>
  <si>
    <t>Участок №570</t>
  </si>
  <si>
    <t>345202/1</t>
  </si>
  <si>
    <t>78</t>
  </si>
  <si>
    <t>Участок №571</t>
  </si>
  <si>
    <t>347911/1</t>
  </si>
  <si>
    <t>5122</t>
  </si>
  <si>
    <t>2404</t>
  </si>
  <si>
    <t>5651</t>
  </si>
  <si>
    <t>2678</t>
  </si>
  <si>
    <t>Участок №573</t>
  </si>
  <si>
    <t>343758/1</t>
  </si>
  <si>
    <t>1476</t>
  </si>
  <si>
    <t>877</t>
  </si>
  <si>
    <t>Участок №575</t>
  </si>
  <si>
    <t>353899/1</t>
  </si>
  <si>
    <t>5</t>
  </si>
  <si>
    <t>Участок №577</t>
  </si>
  <si>
    <t>731015/1</t>
  </si>
  <si>
    <t>242</t>
  </si>
  <si>
    <t>22</t>
  </si>
  <si>
    <t>Участок №578</t>
  </si>
  <si>
    <t>343405/1</t>
  </si>
  <si>
    <t>3845</t>
  </si>
  <si>
    <t>Участок №579</t>
  </si>
  <si>
    <t>343199/1</t>
  </si>
  <si>
    <t>5669</t>
  </si>
  <si>
    <t>2487</t>
  </si>
  <si>
    <t>Участок №585</t>
  </si>
  <si>
    <t>373186/1</t>
  </si>
  <si>
    <t>Участок №586</t>
  </si>
  <si>
    <t>358021/2</t>
  </si>
  <si>
    <t>709</t>
  </si>
  <si>
    <t>252</t>
  </si>
  <si>
    <t>Участок №590</t>
  </si>
  <si>
    <t>30502/1</t>
  </si>
  <si>
    <t>23381</t>
  </si>
  <si>
    <t>10245</t>
  </si>
  <si>
    <t>23383</t>
  </si>
  <si>
    <t>10246</t>
  </si>
  <si>
    <t>Участок №592</t>
  </si>
  <si>
    <t>30502/2</t>
  </si>
  <si>
    <t>5702</t>
  </si>
  <si>
    <t>Участок №594</t>
  </si>
  <si>
    <t>28895/2</t>
  </si>
  <si>
    <t>13406</t>
  </si>
  <si>
    <t>2937</t>
  </si>
  <si>
    <t>13407</t>
  </si>
  <si>
    <t>Участок №596</t>
  </si>
  <si>
    <t>32251/1</t>
  </si>
  <si>
    <t>2385</t>
  </si>
  <si>
    <t>1024</t>
  </si>
  <si>
    <t>Участок №599</t>
  </si>
  <si>
    <t>32166/1</t>
  </si>
  <si>
    <t>2009</t>
  </si>
  <si>
    <t>Участок №601</t>
  </si>
  <si>
    <t>730668/1</t>
  </si>
  <si>
    <t>7026</t>
  </si>
  <si>
    <t>Участок №602</t>
  </si>
  <si>
    <t>730766/1</t>
  </si>
  <si>
    <t>2067</t>
  </si>
  <si>
    <t>901</t>
  </si>
  <si>
    <t>Участок №606</t>
  </si>
  <si>
    <t>32484/1</t>
  </si>
  <si>
    <t>Участок №614</t>
  </si>
  <si>
    <t>343741/1</t>
  </si>
  <si>
    <t>3306</t>
  </si>
  <si>
    <t>1567</t>
  </si>
  <si>
    <t>3317</t>
  </si>
  <si>
    <t>1574</t>
  </si>
  <si>
    <t>Участок №619</t>
  </si>
  <si>
    <t>350087/1</t>
  </si>
  <si>
    <t>6576</t>
  </si>
  <si>
    <t>3328</t>
  </si>
  <si>
    <t>Участок №621</t>
  </si>
  <si>
    <t>341999/1</t>
  </si>
  <si>
    <t>14</t>
  </si>
  <si>
    <t>Участок №623</t>
  </si>
  <si>
    <t>729922/1</t>
  </si>
  <si>
    <t>4498</t>
  </si>
  <si>
    <t>613</t>
  </si>
  <si>
    <t>Участок №624</t>
  </si>
  <si>
    <t>30861/1</t>
  </si>
  <si>
    <t>2873</t>
  </si>
  <si>
    <t>1324</t>
  </si>
  <si>
    <t>1325</t>
  </si>
  <si>
    <t>Участок №625</t>
  </si>
  <si>
    <t>30444/1</t>
  </si>
  <si>
    <t>2314</t>
  </si>
  <si>
    <t>848</t>
  </si>
  <si>
    <t>Участок №636</t>
  </si>
  <si>
    <t>31940/2</t>
  </si>
  <si>
    <t>6389</t>
  </si>
  <si>
    <t>2237</t>
  </si>
  <si>
    <t>Участок №639</t>
  </si>
  <si>
    <t>730744/1</t>
  </si>
  <si>
    <t>5176</t>
  </si>
  <si>
    <t>2405</t>
  </si>
  <si>
    <t>5179</t>
  </si>
  <si>
    <t>2407</t>
  </si>
  <si>
    <t>Участок №641</t>
  </si>
  <si>
    <t>31932/2</t>
  </si>
  <si>
    <t>5637</t>
  </si>
  <si>
    <t>1982</t>
  </si>
  <si>
    <t>Участок №642</t>
  </si>
  <si>
    <t>342729/1</t>
  </si>
  <si>
    <t>21</t>
  </si>
  <si>
    <t>Участок №643</t>
  </si>
  <si>
    <t>730709/1</t>
  </si>
  <si>
    <t>5322</t>
  </si>
  <si>
    <t>1453</t>
  </si>
  <si>
    <t>Участок №645</t>
  </si>
  <si>
    <t>30861/2</t>
  </si>
  <si>
    <t>14120</t>
  </si>
  <si>
    <t>7476</t>
  </si>
  <si>
    <t>Участок №646</t>
  </si>
  <si>
    <t>30861/3</t>
  </si>
  <si>
    <t>4015</t>
  </si>
  <si>
    <t>2058</t>
  </si>
  <si>
    <t>4016</t>
  </si>
  <si>
    <t>Участок №649</t>
  </si>
  <si>
    <t>341999/3</t>
  </si>
  <si>
    <t>1467</t>
  </si>
  <si>
    <t>353</t>
  </si>
  <si>
    <t>Участок №651</t>
  </si>
  <si>
    <t>357877/1</t>
  </si>
  <si>
    <t>2903</t>
  </si>
  <si>
    <t>Участок №652</t>
  </si>
  <si>
    <t>731011/1</t>
  </si>
  <si>
    <t>896</t>
  </si>
  <si>
    <t>Участок №655</t>
  </si>
  <si>
    <t>28895/3</t>
  </si>
  <si>
    <t>8711</t>
  </si>
  <si>
    <t>2596</t>
  </si>
  <si>
    <t>8715</t>
  </si>
  <si>
    <t>Участок №656</t>
  </si>
  <si>
    <t>730728/1</t>
  </si>
  <si>
    <t>Участок №658</t>
  </si>
  <si>
    <t>347516/1</t>
  </si>
  <si>
    <t>2441</t>
  </si>
  <si>
    <t>76</t>
  </si>
  <si>
    <t>Участок №659</t>
  </si>
  <si>
    <t>32292/1</t>
  </si>
  <si>
    <t>13826</t>
  </si>
  <si>
    <t>3883</t>
  </si>
  <si>
    <t>14051</t>
  </si>
  <si>
    <t>3981</t>
  </si>
  <si>
    <t>Участок №660</t>
  </si>
  <si>
    <t>730764/1</t>
  </si>
  <si>
    <t>8876</t>
  </si>
  <si>
    <t>4359</t>
  </si>
  <si>
    <t>Участок №663</t>
  </si>
  <si>
    <t>32478/1</t>
  </si>
  <si>
    <t>192</t>
  </si>
  <si>
    <t>Участок №664</t>
  </si>
  <si>
    <t>30865/1</t>
  </si>
  <si>
    <t>17529</t>
  </si>
  <si>
    <t>4727</t>
  </si>
  <si>
    <t>Участок №672</t>
  </si>
  <si>
    <t>30863/1</t>
  </si>
  <si>
    <t>161</t>
  </si>
  <si>
    <t>77</t>
  </si>
  <si>
    <t>162</t>
  </si>
  <si>
    <t>Участок №673</t>
  </si>
  <si>
    <t>342400/1</t>
  </si>
  <si>
    <t>26110</t>
  </si>
  <si>
    <t>38081</t>
  </si>
  <si>
    <t>Участок №674</t>
  </si>
  <si>
    <t>342400/2</t>
  </si>
  <si>
    <t>8800</t>
  </si>
  <si>
    <t>3955</t>
  </si>
  <si>
    <t>Участок №681</t>
  </si>
  <si>
    <t>343275/2</t>
  </si>
  <si>
    <t>2774</t>
  </si>
  <si>
    <t>1911</t>
  </si>
  <si>
    <t>Участок №683</t>
  </si>
  <si>
    <t>346544/1</t>
  </si>
  <si>
    <t>159</t>
  </si>
  <si>
    <t>Участок №685</t>
  </si>
  <si>
    <t>30863/2</t>
  </si>
  <si>
    <t>6252</t>
  </si>
  <si>
    <t>1792</t>
  </si>
  <si>
    <t>6371</t>
  </si>
  <si>
    <t>1818</t>
  </si>
  <si>
    <t>Участок №693</t>
  </si>
  <si>
    <t>30865/3</t>
  </si>
  <si>
    <t>149</t>
  </si>
  <si>
    <t>Участок №694</t>
  </si>
  <si>
    <t>32478/2</t>
  </si>
  <si>
    <t>800</t>
  </si>
  <si>
    <t>276</t>
  </si>
  <si>
    <t>Участок №695</t>
  </si>
  <si>
    <t>24987/1</t>
  </si>
  <si>
    <t>546</t>
  </si>
  <si>
    <t>278</t>
  </si>
  <si>
    <t>Участок №704</t>
  </si>
  <si>
    <t>358021/1</t>
  </si>
  <si>
    <t>Участок №705</t>
  </si>
  <si>
    <t>32221/1</t>
  </si>
  <si>
    <t>7256</t>
  </si>
  <si>
    <t>2892</t>
  </si>
  <si>
    <t>7479</t>
  </si>
  <si>
    <t>3010</t>
  </si>
  <si>
    <t>Участок №709</t>
  </si>
  <si>
    <t>30144/1</t>
  </si>
  <si>
    <t>3614</t>
  </si>
  <si>
    <t>1417</t>
  </si>
  <si>
    <t>Участок №712</t>
  </si>
  <si>
    <t>343069/2</t>
  </si>
  <si>
    <t>756</t>
  </si>
  <si>
    <t>273</t>
  </si>
  <si>
    <t>Участок №714</t>
  </si>
  <si>
    <t>24987/2</t>
  </si>
  <si>
    <t>4662</t>
  </si>
  <si>
    <t>728</t>
  </si>
  <si>
    <t>Участок №718</t>
  </si>
  <si>
    <t>30771/1</t>
  </si>
  <si>
    <t>879</t>
  </si>
  <si>
    <t>321</t>
  </si>
  <si>
    <t>Участок №719</t>
  </si>
  <si>
    <t>31941/1</t>
  </si>
  <si>
    <t>55</t>
  </si>
  <si>
    <t>29</t>
  </si>
  <si>
    <t>Участок №720</t>
  </si>
  <si>
    <t>342681/1</t>
  </si>
  <si>
    <t>4357</t>
  </si>
  <si>
    <t>2380</t>
  </si>
  <si>
    <t>Участок №721</t>
  </si>
  <si>
    <t>368717/0</t>
  </si>
  <si>
    <t>1914</t>
  </si>
  <si>
    <t>685</t>
  </si>
  <si>
    <t>2016</t>
  </si>
  <si>
    <t>734</t>
  </si>
  <si>
    <t>Участок №728</t>
  </si>
  <si>
    <t>32287/1</t>
  </si>
  <si>
    <t>1743</t>
  </si>
  <si>
    <t>1090</t>
  </si>
  <si>
    <t>Участок №729</t>
  </si>
  <si>
    <t>32287/2</t>
  </si>
  <si>
    <t>699</t>
  </si>
  <si>
    <t>362</t>
  </si>
  <si>
    <t>Участок №733</t>
  </si>
  <si>
    <t>28892/3</t>
  </si>
  <si>
    <t>2370</t>
  </si>
  <si>
    <t>969</t>
  </si>
  <si>
    <t>Участок №734</t>
  </si>
  <si>
    <t>31942/1</t>
  </si>
  <si>
    <t>2896</t>
  </si>
  <si>
    <t>1008</t>
  </si>
  <si>
    <t>Участок №737</t>
  </si>
  <si>
    <t>31941/2</t>
  </si>
  <si>
    <t>42067</t>
  </si>
  <si>
    <t>18562</t>
  </si>
  <si>
    <t>Участок №740</t>
  </si>
  <si>
    <t>32184/2</t>
  </si>
  <si>
    <t>2995</t>
  </si>
  <si>
    <t>2211</t>
  </si>
  <si>
    <t>Участок №741</t>
  </si>
  <si>
    <t>729950/1</t>
  </si>
  <si>
    <t>8803</t>
  </si>
  <si>
    <t>3911</t>
  </si>
  <si>
    <t>8954</t>
  </si>
  <si>
    <t>3965</t>
  </si>
  <si>
    <t>Участок №748</t>
  </si>
  <si>
    <t>343494/1</t>
  </si>
  <si>
    <t>8520</t>
  </si>
  <si>
    <t>4538</t>
  </si>
  <si>
    <t>Участок №749</t>
  </si>
  <si>
    <t>32234/2</t>
  </si>
  <si>
    <t>368</t>
  </si>
  <si>
    <t>Участок №750</t>
  </si>
  <si>
    <t>30144/2</t>
  </si>
  <si>
    <t>12165</t>
  </si>
  <si>
    <t>6824</t>
  </si>
  <si>
    <t>12260</t>
  </si>
  <si>
    <t>6855</t>
  </si>
  <si>
    <t>Участок №752</t>
  </si>
  <si>
    <t>30144/3</t>
  </si>
  <si>
    <t>6621</t>
  </si>
  <si>
    <t>4445</t>
  </si>
  <si>
    <t>Участок №754</t>
  </si>
  <si>
    <t>32221/2</t>
  </si>
  <si>
    <t>9040</t>
  </si>
  <si>
    <t>5275</t>
  </si>
  <si>
    <t>Участок №755</t>
  </si>
  <si>
    <t>730683/1</t>
  </si>
  <si>
    <t>193</t>
  </si>
  <si>
    <t>57</t>
  </si>
  <si>
    <t>194</t>
  </si>
  <si>
    <t>Участок №756</t>
  </si>
  <si>
    <t>343932/1</t>
  </si>
  <si>
    <t>1993</t>
  </si>
  <si>
    <t>1299</t>
  </si>
  <si>
    <t>Участок №758</t>
  </si>
  <si>
    <t>32268/1</t>
  </si>
  <si>
    <t>19639</t>
  </si>
  <si>
    <t>8859</t>
  </si>
  <si>
    <t>19640</t>
  </si>
  <si>
    <t>8860</t>
  </si>
  <si>
    <t>Участок №763</t>
  </si>
  <si>
    <t>28989/1</t>
  </si>
  <si>
    <t>9470</t>
  </si>
  <si>
    <t>3170</t>
  </si>
  <si>
    <t>Участок №768</t>
  </si>
  <si>
    <t>26602/1</t>
  </si>
  <si>
    <t>250</t>
  </si>
  <si>
    <t>938</t>
  </si>
  <si>
    <t>Участок №769</t>
  </si>
  <si>
    <t>355680/1</t>
  </si>
  <si>
    <t>5682</t>
  </si>
  <si>
    <t>2463</t>
  </si>
  <si>
    <t>Участок №770</t>
  </si>
  <si>
    <t>373198/1</t>
  </si>
  <si>
    <t>Участок №775</t>
  </si>
  <si>
    <t>30453/1</t>
  </si>
  <si>
    <t>1418</t>
  </si>
  <si>
    <t>Участок №777</t>
  </si>
  <si>
    <t>355126/1</t>
  </si>
  <si>
    <t>2276</t>
  </si>
  <si>
    <t>1376</t>
  </si>
  <si>
    <t>Участок №779</t>
  </si>
  <si>
    <t>358742/1</t>
  </si>
  <si>
    <t>Участок №785</t>
  </si>
  <si>
    <t>30453/3</t>
  </si>
  <si>
    <t>3457</t>
  </si>
  <si>
    <t>2139</t>
  </si>
  <si>
    <t>Участок №786</t>
  </si>
  <si>
    <t>32225/2</t>
  </si>
  <si>
    <t>341</t>
  </si>
  <si>
    <t>155</t>
  </si>
  <si>
    <t>Участок №788</t>
  </si>
  <si>
    <t>32252/2</t>
  </si>
  <si>
    <t>364</t>
  </si>
  <si>
    <t>Участок №791</t>
  </si>
  <si>
    <t>26602/2</t>
  </si>
  <si>
    <t>3093</t>
  </si>
  <si>
    <t>1171</t>
  </si>
  <si>
    <t>Участок №793</t>
  </si>
  <si>
    <t>346811/1</t>
  </si>
  <si>
    <t>3891</t>
  </si>
  <si>
    <t>Участок №794</t>
  </si>
  <si>
    <t>30438/3</t>
  </si>
  <si>
    <t>1438</t>
  </si>
  <si>
    <t>979</t>
  </si>
  <si>
    <t>Участок №800</t>
  </si>
  <si>
    <t>28908/2</t>
  </si>
  <si>
    <t>4514</t>
  </si>
  <si>
    <t>1606</t>
  </si>
  <si>
    <t>Участок №801</t>
  </si>
  <si>
    <t>28908/3</t>
  </si>
  <si>
    <t>6178</t>
  </si>
  <si>
    <t>2959</t>
  </si>
  <si>
    <t>6195</t>
  </si>
  <si>
    <t>2966</t>
  </si>
  <si>
    <t>Участок №802</t>
  </si>
  <si>
    <t>32268/2</t>
  </si>
  <si>
    <t>95</t>
  </si>
  <si>
    <t>Участок №804</t>
  </si>
  <si>
    <t>347503/1</t>
  </si>
  <si>
    <t>470</t>
  </si>
  <si>
    <t>Участок №807</t>
  </si>
  <si>
    <t>30145/2</t>
  </si>
  <si>
    <t>1387</t>
  </si>
  <si>
    <t>807</t>
  </si>
  <si>
    <t>Участок №810</t>
  </si>
  <si>
    <t>370082/2</t>
  </si>
  <si>
    <t>438</t>
  </si>
  <si>
    <t>197</t>
  </si>
  <si>
    <t>Участок №813</t>
  </si>
  <si>
    <t>371108/0</t>
  </si>
  <si>
    <t>8297</t>
  </si>
  <si>
    <t>3362</t>
  </si>
  <si>
    <t>9291</t>
  </si>
  <si>
    <t>3790</t>
  </si>
  <si>
    <t>Участок №814</t>
  </si>
  <si>
    <t>32495/1</t>
  </si>
  <si>
    <t>60</t>
  </si>
  <si>
    <t>Участок №816</t>
  </si>
  <si>
    <t>32214/1</t>
  </si>
  <si>
    <t>7353</t>
  </si>
  <si>
    <t>2693</t>
  </si>
  <si>
    <t>7771</t>
  </si>
  <si>
    <t>2907</t>
  </si>
  <si>
    <t>Участок №818</t>
  </si>
  <si>
    <t>32242/1</t>
  </si>
  <si>
    <t>2124</t>
  </si>
  <si>
    <t>648</t>
  </si>
  <si>
    <t>Участок №820</t>
  </si>
  <si>
    <t>351346/1</t>
  </si>
  <si>
    <t>1809</t>
  </si>
  <si>
    <t>530</t>
  </si>
  <si>
    <t>Участок №822</t>
  </si>
  <si>
    <t>729969/1</t>
  </si>
  <si>
    <t>2905</t>
  </si>
  <si>
    <t>1524</t>
  </si>
  <si>
    <t>Участок №828</t>
  </si>
  <si>
    <t>358919/1</t>
  </si>
  <si>
    <t>3834</t>
  </si>
  <si>
    <t>3886</t>
  </si>
  <si>
    <t>1666</t>
  </si>
  <si>
    <t>Участок №832</t>
  </si>
  <si>
    <t>32495/2</t>
  </si>
  <si>
    <t>1705</t>
  </si>
  <si>
    <t>Участок №836</t>
  </si>
  <si>
    <t>730745/1</t>
  </si>
  <si>
    <t>33513</t>
  </si>
  <si>
    <t>15642</t>
  </si>
  <si>
    <t>Участок №837</t>
  </si>
  <si>
    <t>371145/2</t>
  </si>
  <si>
    <t>Участок №839</t>
  </si>
  <si>
    <t>370082/1</t>
  </si>
  <si>
    <t>133</t>
  </si>
  <si>
    <t>64</t>
  </si>
  <si>
    <t>Участок №842</t>
  </si>
  <si>
    <t>30145/3</t>
  </si>
  <si>
    <t>72066</t>
  </si>
  <si>
    <t>33730</t>
  </si>
  <si>
    <t>73539</t>
  </si>
  <si>
    <t>34374</t>
  </si>
  <si>
    <t>Участок №844</t>
  </si>
  <si>
    <t>32045/1</t>
  </si>
  <si>
    <t>3670</t>
  </si>
  <si>
    <t>389</t>
  </si>
  <si>
    <t>3689</t>
  </si>
  <si>
    <t>Участок №846</t>
  </si>
  <si>
    <t>371179/2</t>
  </si>
  <si>
    <t>9049</t>
  </si>
  <si>
    <t>4465</t>
  </si>
  <si>
    <t>9770</t>
  </si>
  <si>
    <t>4838</t>
  </si>
  <si>
    <t>Участок №847</t>
  </si>
  <si>
    <t>371179/1</t>
  </si>
  <si>
    <t>105</t>
  </si>
  <si>
    <t>17</t>
  </si>
  <si>
    <t>Участок №848</t>
  </si>
  <si>
    <t>372594/1</t>
  </si>
  <si>
    <t>565</t>
  </si>
  <si>
    <t>258</t>
  </si>
  <si>
    <t>Участок №849</t>
  </si>
  <si>
    <t>372594/2</t>
  </si>
  <si>
    <t>Участок №852</t>
  </si>
  <si>
    <t>30696/1</t>
  </si>
  <si>
    <t>1175</t>
  </si>
  <si>
    <t>Участок №856</t>
  </si>
  <si>
    <t>343766/1</t>
  </si>
  <si>
    <t>7590</t>
  </si>
  <si>
    <t>1785</t>
  </si>
  <si>
    <t>Сторожка</t>
  </si>
  <si>
    <t>32258/2</t>
  </si>
  <si>
    <t>26546</t>
  </si>
  <si>
    <t>14528</t>
  </si>
  <si>
    <t>27008</t>
  </si>
  <si>
    <t>14743</t>
  </si>
  <si>
    <t>Правление</t>
  </si>
  <si>
    <t>355694/1</t>
  </si>
  <si>
    <t>18943</t>
  </si>
  <si>
    <t>8114</t>
  </si>
  <si>
    <t>18950</t>
  </si>
  <si>
    <t>8120</t>
  </si>
  <si>
    <t xml:space="preserve">Насос </t>
  </si>
  <si>
    <t>343781/0</t>
  </si>
  <si>
    <t>104211</t>
  </si>
  <si>
    <t>25274</t>
  </si>
  <si>
    <t>Освещение ТП-1</t>
  </si>
  <si>
    <t>357883/1</t>
  </si>
  <si>
    <t>12373</t>
  </si>
  <si>
    <t>19028</t>
  </si>
  <si>
    <t>12628</t>
  </si>
  <si>
    <t>19290</t>
  </si>
  <si>
    <t>Освещение ТП-2</t>
  </si>
  <si>
    <t>345192/1</t>
  </si>
  <si>
    <t>6019</t>
  </si>
  <si>
    <t>9400</t>
  </si>
  <si>
    <t>6154</t>
  </si>
  <si>
    <t>9535</t>
  </si>
  <si>
    <t>Освещение ТП-3</t>
  </si>
  <si>
    <t>343363/1</t>
  </si>
  <si>
    <t>15195</t>
  </si>
  <si>
    <t>25265</t>
  </si>
  <si>
    <t>15482</t>
  </si>
  <si>
    <t>25544</t>
  </si>
  <si>
    <t>Общий счётчик ТП №1</t>
  </si>
  <si>
    <t>359239/0</t>
  </si>
  <si>
    <t>16261</t>
  </si>
  <si>
    <t>7761</t>
  </si>
  <si>
    <t>16563</t>
  </si>
  <si>
    <t>7936</t>
  </si>
  <si>
    <t>Общий счётчик ТП №2</t>
  </si>
  <si>
    <t>31322/0</t>
  </si>
  <si>
    <t>13833</t>
  </si>
  <si>
    <t>6448</t>
  </si>
  <si>
    <t>14078</t>
  </si>
  <si>
    <t>6570</t>
  </si>
  <si>
    <t>Общий счётчик ТП №3</t>
  </si>
  <si>
    <t>9392/0</t>
  </si>
  <si>
    <t>21545</t>
  </si>
  <si>
    <t>9650</t>
  </si>
  <si>
    <t>21907</t>
  </si>
  <si>
    <t>9839</t>
  </si>
  <si>
    <t>СУММА по СНТ</t>
  </si>
  <si>
    <t>Сумма общих счётчиков</t>
  </si>
  <si>
    <t>Оплата по сельскому тарифу в СНТ</t>
  </si>
  <si>
    <t>Участок №197</t>
  </si>
  <si>
    <t>32201/1</t>
  </si>
  <si>
    <t>7523</t>
  </si>
  <si>
    <t>1730</t>
  </si>
  <si>
    <t>Участок №204</t>
  </si>
  <si>
    <t>32273/2</t>
  </si>
  <si>
    <t>12740</t>
  </si>
  <si>
    <t>5108</t>
  </si>
  <si>
    <t>12759</t>
  </si>
  <si>
    <t>5117</t>
  </si>
  <si>
    <t>Участок №226</t>
  </si>
  <si>
    <t>32211/1</t>
  </si>
  <si>
    <t>1147</t>
  </si>
  <si>
    <t>Участок №241</t>
  </si>
  <si>
    <t>730368/1</t>
  </si>
  <si>
    <t>17139</t>
  </si>
  <si>
    <t>6478</t>
  </si>
  <si>
    <t>17242</t>
  </si>
  <si>
    <t>6528</t>
  </si>
  <si>
    <t>Участок №243</t>
  </si>
  <si>
    <t>356085/2</t>
  </si>
  <si>
    <t>10368</t>
  </si>
  <si>
    <t>5273</t>
  </si>
  <si>
    <t>Участок №248</t>
  </si>
  <si>
    <t>30287/1</t>
  </si>
  <si>
    <t>15552</t>
  </si>
  <si>
    <t>7564</t>
  </si>
  <si>
    <t>15850</t>
  </si>
  <si>
    <t>7696</t>
  </si>
  <si>
    <t>Участок №259</t>
  </si>
  <si>
    <t>364080/0</t>
  </si>
  <si>
    <t>23025</t>
  </si>
  <si>
    <t>12427</t>
  </si>
  <si>
    <t>23799</t>
  </si>
  <si>
    <t>12752</t>
  </si>
  <si>
    <t>Участок №260</t>
  </si>
  <si>
    <t>30292/3</t>
  </si>
  <si>
    <t>3710</t>
  </si>
  <si>
    <t>2261</t>
  </si>
  <si>
    <t>Участок №262</t>
  </si>
  <si>
    <t>29736/1</t>
  </si>
  <si>
    <t>16927</t>
  </si>
  <si>
    <t>5000</t>
  </si>
  <si>
    <t>Участок №267</t>
  </si>
  <si>
    <t>30099/1</t>
  </si>
  <si>
    <t>11526</t>
  </si>
  <si>
    <t>7664</t>
  </si>
  <si>
    <t>11787</t>
  </si>
  <si>
    <t>7809</t>
  </si>
  <si>
    <t>Участок №269</t>
  </si>
  <si>
    <t>28670/1</t>
  </si>
  <si>
    <t>9583</t>
  </si>
  <si>
    <t>5420</t>
  </si>
  <si>
    <t>9640</t>
  </si>
  <si>
    <t>5449</t>
  </si>
  <si>
    <t>Участок №284</t>
  </si>
  <si>
    <t>30146/1</t>
  </si>
  <si>
    <t>9013</t>
  </si>
  <si>
    <t>3698</t>
  </si>
  <si>
    <t>Участок №287</t>
  </si>
  <si>
    <t>32274/1</t>
  </si>
  <si>
    <t>9926</t>
  </si>
  <si>
    <t>3279</t>
  </si>
  <si>
    <t>9927</t>
  </si>
  <si>
    <t>Участок №292</t>
  </si>
  <si>
    <t>29688/1</t>
  </si>
  <si>
    <t>4575</t>
  </si>
  <si>
    <t>1956</t>
  </si>
  <si>
    <t>Участок №303</t>
  </si>
  <si>
    <t>32199/1</t>
  </si>
  <si>
    <t>20050</t>
  </si>
  <si>
    <t>7143</t>
  </si>
  <si>
    <t>20404</t>
  </si>
  <si>
    <t>7307</t>
  </si>
  <si>
    <t>Участок №305</t>
  </si>
  <si>
    <t>32235/2</t>
  </si>
  <si>
    <t>10530</t>
  </si>
  <si>
    <t>5148</t>
  </si>
  <si>
    <t>Участок №308</t>
  </si>
  <si>
    <t>364043/0</t>
  </si>
  <si>
    <t>57277</t>
  </si>
  <si>
    <t>35692</t>
  </si>
  <si>
    <t>59800</t>
  </si>
  <si>
    <t>37040</t>
  </si>
  <si>
    <t>Участок №309</t>
  </si>
  <si>
    <t>30289/3</t>
  </si>
  <si>
    <t>6955</t>
  </si>
  <si>
    <t>3918</t>
  </si>
  <si>
    <t>Участок №310</t>
  </si>
  <si>
    <t>364049/0</t>
  </si>
  <si>
    <t>54221</t>
  </si>
  <si>
    <t>30962</t>
  </si>
  <si>
    <t>54554</t>
  </si>
  <si>
    <t>31970</t>
  </si>
  <si>
    <t>Участок №311</t>
  </si>
  <si>
    <t>343490/1</t>
  </si>
  <si>
    <t>4340</t>
  </si>
  <si>
    <t>1961</t>
  </si>
  <si>
    <t>Участок №321</t>
  </si>
  <si>
    <t>30146/3</t>
  </si>
  <si>
    <t>43550</t>
  </si>
  <si>
    <t>19919</t>
  </si>
  <si>
    <t>44596</t>
  </si>
  <si>
    <t>20444</t>
  </si>
  <si>
    <t>Участок №327</t>
  </si>
  <si>
    <t>29729/1</t>
  </si>
  <si>
    <t>1821</t>
  </si>
  <si>
    <t>340</t>
  </si>
  <si>
    <t>Участок №341</t>
  </si>
  <si>
    <t>32276/1</t>
  </si>
  <si>
    <t>71163</t>
  </si>
  <si>
    <t>37519</t>
  </si>
  <si>
    <t>72495</t>
  </si>
  <si>
    <t>38139</t>
  </si>
  <si>
    <t>Участок №342</t>
  </si>
  <si>
    <t>32276/2</t>
  </si>
  <si>
    <t>11354</t>
  </si>
  <si>
    <t>4942</t>
  </si>
  <si>
    <t>Участок №351</t>
  </si>
  <si>
    <t>30430/2</t>
  </si>
  <si>
    <t>19153</t>
  </si>
  <si>
    <t>9440</t>
  </si>
  <si>
    <t>20456</t>
  </si>
  <si>
    <t>10123</t>
  </si>
  <si>
    <t>Участок №353</t>
  </si>
  <si>
    <t>343359/1</t>
  </si>
  <si>
    <t>15876</t>
  </si>
  <si>
    <t>9201</t>
  </si>
  <si>
    <t>16791</t>
  </si>
  <si>
    <t>9687</t>
  </si>
  <si>
    <t>Участок №355</t>
  </si>
  <si>
    <t>30112/1</t>
  </si>
  <si>
    <t>6963</t>
  </si>
  <si>
    <t>2024</t>
  </si>
  <si>
    <t>Участок №358</t>
  </si>
  <si>
    <t>32199/2</t>
  </si>
  <si>
    <t>6772</t>
  </si>
  <si>
    <t>3923</t>
  </si>
  <si>
    <t>Участок №369</t>
  </si>
  <si>
    <t>346504/2</t>
  </si>
  <si>
    <t>1123</t>
  </si>
  <si>
    <t>315</t>
  </si>
  <si>
    <t>Участок №371</t>
  </si>
  <si>
    <t>30285/2</t>
  </si>
  <si>
    <t>10496</t>
  </si>
  <si>
    <t>Участок №382</t>
  </si>
  <si>
    <t>343652/1</t>
  </si>
  <si>
    <t>8364</t>
  </si>
  <si>
    <t>4468</t>
  </si>
  <si>
    <t>Участок №385</t>
  </si>
  <si>
    <t>370123/2</t>
  </si>
  <si>
    <t>1056</t>
  </si>
  <si>
    <t>214</t>
  </si>
  <si>
    <t>Участок №386</t>
  </si>
  <si>
    <t>370123/3</t>
  </si>
  <si>
    <t>1575</t>
  </si>
  <si>
    <t>573</t>
  </si>
  <si>
    <t>Участок №388</t>
  </si>
  <si>
    <t>358916/1</t>
  </si>
  <si>
    <t>797</t>
  </si>
  <si>
    <t>268</t>
  </si>
  <si>
    <t>Участок №395</t>
  </si>
  <si>
    <t>342716/1</t>
  </si>
  <si>
    <t>1822</t>
  </si>
  <si>
    <t>785</t>
  </si>
  <si>
    <t>Участок №396</t>
  </si>
  <si>
    <t>346197/1</t>
  </si>
  <si>
    <t>9930</t>
  </si>
  <si>
    <t>2430</t>
  </si>
  <si>
    <t>Участок №399</t>
  </si>
  <si>
    <t>730729/1</t>
  </si>
  <si>
    <t>17438</t>
  </si>
  <si>
    <t>8820</t>
  </si>
  <si>
    <t>17563</t>
  </si>
  <si>
    <t>8861</t>
  </si>
  <si>
    <t>Участок №410</t>
  </si>
  <si>
    <t>30538/2</t>
  </si>
  <si>
    <t>9798</t>
  </si>
  <si>
    <t>3257</t>
  </si>
  <si>
    <t>Участок №411</t>
  </si>
  <si>
    <t>342463/1</t>
  </si>
  <si>
    <t>10724</t>
  </si>
  <si>
    <t>5555</t>
  </si>
  <si>
    <t>11438</t>
  </si>
  <si>
    <t>5963</t>
  </si>
  <si>
    <t>Участок №435</t>
  </si>
  <si>
    <t>32232/1</t>
  </si>
  <si>
    <t>3456</t>
  </si>
  <si>
    <t>855</t>
  </si>
  <si>
    <t>Участок №436</t>
  </si>
  <si>
    <t>28455/1</t>
  </si>
  <si>
    <t>2271</t>
  </si>
  <si>
    <t>1052</t>
  </si>
  <si>
    <t>Участок №442</t>
  </si>
  <si>
    <t>28455/3</t>
  </si>
  <si>
    <t>14916</t>
  </si>
  <si>
    <t>3985</t>
  </si>
  <si>
    <t>14922</t>
  </si>
  <si>
    <t>3986</t>
  </si>
  <si>
    <t>Участок №447</t>
  </si>
  <si>
    <t>370670/3</t>
  </si>
  <si>
    <t>1358</t>
  </si>
  <si>
    <t>439</t>
  </si>
  <si>
    <t>Участок №457</t>
  </si>
  <si>
    <t>32031/1</t>
  </si>
  <si>
    <t>43210</t>
  </si>
  <si>
    <t>22055</t>
  </si>
  <si>
    <t>43945</t>
  </si>
  <si>
    <t>22434</t>
  </si>
  <si>
    <t>Участок №461</t>
  </si>
  <si>
    <t>730658/1</t>
  </si>
  <si>
    <t>27248</t>
  </si>
  <si>
    <t>13155</t>
  </si>
  <si>
    <t>27761</t>
  </si>
  <si>
    <t>13434</t>
  </si>
  <si>
    <t>Участок №469</t>
  </si>
  <si>
    <t>368662/0</t>
  </si>
  <si>
    <t>25028</t>
  </si>
  <si>
    <t>13262</t>
  </si>
  <si>
    <t>26444</t>
  </si>
  <si>
    <t>13986</t>
  </si>
  <si>
    <t>Участок №470</t>
  </si>
  <si>
    <t>30538/3</t>
  </si>
  <si>
    <t>40537</t>
  </si>
  <si>
    <t>22632</t>
  </si>
  <si>
    <t>41449</t>
  </si>
  <si>
    <t>23075</t>
  </si>
  <si>
    <t>Участок №473</t>
  </si>
  <si>
    <t>358665/1</t>
  </si>
  <si>
    <t>25812</t>
  </si>
  <si>
    <t>13168</t>
  </si>
  <si>
    <t>26473</t>
  </si>
  <si>
    <t>13504</t>
  </si>
  <si>
    <t>Участок №480</t>
  </si>
  <si>
    <t>358536/1</t>
  </si>
  <si>
    <t>10309</t>
  </si>
  <si>
    <t>3529</t>
  </si>
  <si>
    <t>Участок №481</t>
  </si>
  <si>
    <t>358715/2</t>
  </si>
  <si>
    <t>Участок №486</t>
  </si>
  <si>
    <t>730738/1</t>
  </si>
  <si>
    <t>5766</t>
  </si>
  <si>
    <t>2154</t>
  </si>
  <si>
    <t>Участок №488</t>
  </si>
  <si>
    <t>343304/1</t>
  </si>
  <si>
    <t>5170</t>
  </si>
  <si>
    <t>1490</t>
  </si>
  <si>
    <t>Участок №501</t>
  </si>
  <si>
    <t>343457/1</t>
  </si>
  <si>
    <t>7882</t>
  </si>
  <si>
    <t>3240</t>
  </si>
  <si>
    <t>Участок №505</t>
  </si>
  <si>
    <t>343312/1</t>
  </si>
  <si>
    <t>5132</t>
  </si>
  <si>
    <t>2723</t>
  </si>
  <si>
    <t>Участок №510</t>
  </si>
  <si>
    <t>30299/3</t>
  </si>
  <si>
    <t>11781</t>
  </si>
  <si>
    <t>2819</t>
  </si>
  <si>
    <t>Участок №512</t>
  </si>
  <si>
    <t>32482/1</t>
  </si>
  <si>
    <t>20873</t>
  </si>
  <si>
    <t>16233</t>
  </si>
  <si>
    <t>20894</t>
  </si>
  <si>
    <t>16243</t>
  </si>
  <si>
    <t>Участок №524</t>
  </si>
  <si>
    <t>357735/1</t>
  </si>
  <si>
    <t>39579</t>
  </si>
  <si>
    <t>18817</t>
  </si>
  <si>
    <t>42212</t>
  </si>
  <si>
    <t>20022</t>
  </si>
  <si>
    <t>Участок №528</t>
  </si>
  <si>
    <t>30137/3</t>
  </si>
  <si>
    <t>10184</t>
  </si>
  <si>
    <t>4415</t>
  </si>
  <si>
    <t>Участок №538</t>
  </si>
  <si>
    <t>30299/1</t>
  </si>
  <si>
    <t>1951</t>
  </si>
  <si>
    <t>999</t>
  </si>
  <si>
    <t>Участок №543</t>
  </si>
  <si>
    <t>30767/1</t>
  </si>
  <si>
    <t>4034</t>
  </si>
  <si>
    <t>2117</t>
  </si>
  <si>
    <t>4317</t>
  </si>
  <si>
    <t>2268</t>
  </si>
  <si>
    <t>Участок №545</t>
  </si>
  <si>
    <t>32270/2</t>
  </si>
  <si>
    <t>8500</t>
  </si>
  <si>
    <t>2527</t>
  </si>
  <si>
    <t>8510</t>
  </si>
  <si>
    <t>2532</t>
  </si>
  <si>
    <t>Участок №552/1</t>
  </si>
  <si>
    <t>32259/1</t>
  </si>
  <si>
    <t>21409</t>
  </si>
  <si>
    <t>9911</t>
  </si>
  <si>
    <t>22651</t>
  </si>
  <si>
    <t>10606</t>
  </si>
  <si>
    <t>Участок №554</t>
  </si>
  <si>
    <t>369662/2</t>
  </si>
  <si>
    <t>2244</t>
  </si>
  <si>
    <t>1504</t>
  </si>
  <si>
    <t>Участок №555</t>
  </si>
  <si>
    <t>355188/1</t>
  </si>
  <si>
    <t>12084</t>
  </si>
  <si>
    <t>4165</t>
  </si>
  <si>
    <t>Участок №556</t>
  </si>
  <si>
    <t>370129/3</t>
  </si>
  <si>
    <t>4229</t>
  </si>
  <si>
    <t>791</t>
  </si>
  <si>
    <t>Участок №558</t>
  </si>
  <si>
    <t>32240/2</t>
  </si>
  <si>
    <t>57082</t>
  </si>
  <si>
    <t>26701</t>
  </si>
  <si>
    <t>Участок №562</t>
  </si>
  <si>
    <t>343304/2</t>
  </si>
  <si>
    <t>8401</t>
  </si>
  <si>
    <t>2060</t>
  </si>
  <si>
    <t>Участок №566</t>
  </si>
  <si>
    <t>32265/2</t>
  </si>
  <si>
    <t>31672</t>
  </si>
  <si>
    <t>10937</t>
  </si>
  <si>
    <t>31761</t>
  </si>
  <si>
    <t>10955</t>
  </si>
  <si>
    <t>Участок №581</t>
  </si>
  <si>
    <t>351244/2</t>
  </si>
  <si>
    <t>21266</t>
  </si>
  <si>
    <t>9169</t>
  </si>
  <si>
    <t>21608</t>
  </si>
  <si>
    <t>9349</t>
  </si>
  <si>
    <t>Участок №583</t>
  </si>
  <si>
    <t>32068/1</t>
  </si>
  <si>
    <t>16491</t>
  </si>
  <si>
    <t>8253</t>
  </si>
  <si>
    <t>16565</t>
  </si>
  <si>
    <t>8290</t>
  </si>
  <si>
    <t>Участок №587</t>
  </si>
  <si>
    <t>26510/1</t>
  </si>
  <si>
    <t>1258</t>
  </si>
  <si>
    <t>454</t>
  </si>
  <si>
    <t>Участок №588</t>
  </si>
  <si>
    <t>373122/0</t>
  </si>
  <si>
    <t>824</t>
  </si>
  <si>
    <t>513</t>
  </si>
  <si>
    <t>1201</t>
  </si>
  <si>
    <t>819</t>
  </si>
  <si>
    <t>Участок №589</t>
  </si>
  <si>
    <t>32236/1</t>
  </si>
  <si>
    <t>5666</t>
  </si>
  <si>
    <t>1641</t>
  </si>
  <si>
    <t>Участок №593</t>
  </si>
  <si>
    <t>28895/1</t>
  </si>
  <si>
    <t>11984</t>
  </si>
  <si>
    <t>1991</t>
  </si>
  <si>
    <t>Участок №605</t>
  </si>
  <si>
    <t>352778/1</t>
  </si>
  <si>
    <t>12026</t>
  </si>
  <si>
    <t>6437</t>
  </si>
  <si>
    <t>Участок №607</t>
  </si>
  <si>
    <t>356275/1</t>
  </si>
  <si>
    <t>6710</t>
  </si>
  <si>
    <t>1824</t>
  </si>
  <si>
    <t>Участок №608</t>
  </si>
  <si>
    <t>31940/1</t>
  </si>
  <si>
    <t>19686</t>
  </si>
  <si>
    <t>8505</t>
  </si>
  <si>
    <t>20856</t>
  </si>
  <si>
    <t>9098</t>
  </si>
  <si>
    <t>Участок №617</t>
  </si>
  <si>
    <t>32484/2</t>
  </si>
  <si>
    <t>27445</t>
  </si>
  <si>
    <t>11267</t>
  </si>
  <si>
    <t>28120</t>
  </si>
  <si>
    <t>11587</t>
  </si>
  <si>
    <t>Участок №626</t>
  </si>
  <si>
    <t>30444/2</t>
  </si>
  <si>
    <t>7768</t>
  </si>
  <si>
    <t>4331</t>
  </si>
  <si>
    <t>Участок №634</t>
  </si>
  <si>
    <t>347721/1</t>
  </si>
  <si>
    <t>20676</t>
  </si>
  <si>
    <t>15586</t>
  </si>
  <si>
    <t>21339</t>
  </si>
  <si>
    <t>15981</t>
  </si>
  <si>
    <t>Участок №640</t>
  </si>
  <si>
    <t>31932/1</t>
  </si>
  <si>
    <t>13057</t>
  </si>
  <si>
    <t>4692</t>
  </si>
  <si>
    <t>13121</t>
  </si>
  <si>
    <t>4717</t>
  </si>
  <si>
    <t>Участок №657</t>
  </si>
  <si>
    <t>32236/2</t>
  </si>
  <si>
    <t>29676</t>
  </si>
  <si>
    <t>11926</t>
  </si>
  <si>
    <t>Участок №667</t>
  </si>
  <si>
    <t>356130/1</t>
  </si>
  <si>
    <t>2324</t>
  </si>
  <si>
    <t>1089</t>
  </si>
  <si>
    <t>Участок №669</t>
  </si>
  <si>
    <t>343621/1</t>
  </si>
  <si>
    <t>5933</t>
  </si>
  <si>
    <t>4812</t>
  </si>
  <si>
    <t>Участок №670</t>
  </si>
  <si>
    <t>343621/2</t>
  </si>
  <si>
    <t>1423</t>
  </si>
  <si>
    <t>Участок №675</t>
  </si>
  <si>
    <t>343275/1</t>
  </si>
  <si>
    <t>5867</t>
  </si>
  <si>
    <t>2296</t>
  </si>
  <si>
    <t>Участок №678</t>
  </si>
  <si>
    <t>343748/1</t>
  </si>
  <si>
    <t>2906</t>
  </si>
  <si>
    <t>Участок №686</t>
  </si>
  <si>
    <t>30863/3</t>
  </si>
  <si>
    <t>12446</t>
  </si>
  <si>
    <t>3117</t>
  </si>
  <si>
    <t>Участок №688</t>
  </si>
  <si>
    <t>343215/1</t>
  </si>
  <si>
    <t>6523</t>
  </si>
  <si>
    <t>3096</t>
  </si>
  <si>
    <t>Участок №689</t>
  </si>
  <si>
    <t>343215/2</t>
  </si>
  <si>
    <t>5886</t>
  </si>
  <si>
    <t>2100</t>
  </si>
  <si>
    <t>5887</t>
  </si>
  <si>
    <t>Участок №690</t>
  </si>
  <si>
    <t>356130/2</t>
  </si>
  <si>
    <t>7693</t>
  </si>
  <si>
    <t>2230</t>
  </si>
  <si>
    <t>7870</t>
  </si>
  <si>
    <t>2292</t>
  </si>
  <si>
    <t>Участок №692</t>
  </si>
  <si>
    <t>30865/2</t>
  </si>
  <si>
    <t>21279</t>
  </si>
  <si>
    <t>5398</t>
  </si>
  <si>
    <t>Участок №697</t>
  </si>
  <si>
    <t>372184/1</t>
  </si>
  <si>
    <t>6235</t>
  </si>
  <si>
    <t>3122</t>
  </si>
  <si>
    <t>8304</t>
  </si>
  <si>
    <t>4247</t>
  </si>
  <si>
    <t>Участок №699</t>
  </si>
  <si>
    <t>32292/2</t>
  </si>
  <si>
    <t>3059</t>
  </si>
  <si>
    <t>1363</t>
  </si>
  <si>
    <t>Участок №702</t>
  </si>
  <si>
    <t>26510/2</t>
  </si>
  <si>
    <t>10722</t>
  </si>
  <si>
    <t>5306</t>
  </si>
  <si>
    <t>Участок №707</t>
  </si>
  <si>
    <t>731020/1</t>
  </si>
  <si>
    <t>11465</t>
  </si>
  <si>
    <t>5242</t>
  </si>
  <si>
    <t>Участок №710</t>
  </si>
  <si>
    <t>32234/1</t>
  </si>
  <si>
    <t>585</t>
  </si>
  <si>
    <t>156</t>
  </si>
  <si>
    <t>Участок №711</t>
  </si>
  <si>
    <t>343069/1</t>
  </si>
  <si>
    <t>1464</t>
  </si>
  <si>
    <t>516</t>
  </si>
  <si>
    <t>Участок №717</t>
  </si>
  <si>
    <t>32184/1</t>
  </si>
  <si>
    <t>14304</t>
  </si>
  <si>
    <t>3739</t>
  </si>
  <si>
    <t>14305</t>
  </si>
  <si>
    <t>Участок №722</t>
  </si>
  <si>
    <t>28892/1</t>
  </si>
  <si>
    <t>8968</t>
  </si>
  <si>
    <t>5211</t>
  </si>
  <si>
    <t>Участок №725</t>
  </si>
  <si>
    <t>30880/1</t>
  </si>
  <si>
    <t>7659</t>
  </si>
  <si>
    <t>2097</t>
  </si>
  <si>
    <t>7660</t>
  </si>
  <si>
    <t>2098</t>
  </si>
  <si>
    <t>Участок №726</t>
  </si>
  <si>
    <t>30880/2</t>
  </si>
  <si>
    <t>6977</t>
  </si>
  <si>
    <t>1515</t>
  </si>
  <si>
    <t>Участок №727</t>
  </si>
  <si>
    <t>731659/1</t>
  </si>
  <si>
    <t>5811</t>
  </si>
  <si>
    <t>764</t>
  </si>
  <si>
    <t>Участок №732</t>
  </si>
  <si>
    <t>30880/3</t>
  </si>
  <si>
    <t>6439</t>
  </si>
  <si>
    <t>Участок №735</t>
  </si>
  <si>
    <t>31942/2</t>
  </si>
  <si>
    <t>7293</t>
  </si>
  <si>
    <t>2046</t>
  </si>
  <si>
    <t>Участок №743</t>
  </si>
  <si>
    <t>368667/0</t>
  </si>
  <si>
    <t>51084</t>
  </si>
  <si>
    <t>26860</t>
  </si>
  <si>
    <t>54151</t>
  </si>
  <si>
    <t>28435</t>
  </si>
  <si>
    <t>Участок №745</t>
  </si>
  <si>
    <t>32202/2</t>
  </si>
  <si>
    <t>4052</t>
  </si>
  <si>
    <t>1580</t>
  </si>
  <si>
    <t>Участок №746</t>
  </si>
  <si>
    <t>343069/3</t>
  </si>
  <si>
    <t>12956</t>
  </si>
  <si>
    <t>5492</t>
  </si>
  <si>
    <t>Участок №761</t>
  </si>
  <si>
    <t>28908/1</t>
  </si>
  <si>
    <t>12070</t>
  </si>
  <si>
    <t>4738</t>
  </si>
  <si>
    <t>12081</t>
  </si>
  <si>
    <t>Участок №764</t>
  </si>
  <si>
    <t>28989/2</t>
  </si>
  <si>
    <t>5515</t>
  </si>
  <si>
    <t>5516</t>
  </si>
  <si>
    <t>Участок №765</t>
  </si>
  <si>
    <t>357887/1</t>
  </si>
  <si>
    <t>11315</t>
  </si>
  <si>
    <t>6180</t>
  </si>
  <si>
    <t>12136</t>
  </si>
  <si>
    <t>6606</t>
  </si>
  <si>
    <t>Участок №766</t>
  </si>
  <si>
    <t>30438/1</t>
  </si>
  <si>
    <t>19556</t>
  </si>
  <si>
    <t>5823</t>
  </si>
  <si>
    <t>20451</t>
  </si>
  <si>
    <t>6315</t>
  </si>
  <si>
    <t>Участок №767</t>
  </si>
  <si>
    <t>30438/2</t>
  </si>
  <si>
    <t>4631</t>
  </si>
  <si>
    <t>2201</t>
  </si>
  <si>
    <t>Участок №782</t>
  </si>
  <si>
    <t>355126/2</t>
  </si>
  <si>
    <t>7881</t>
  </si>
  <si>
    <t>1900</t>
  </si>
  <si>
    <t>Участок №783</t>
  </si>
  <si>
    <t>357873/1</t>
  </si>
  <si>
    <t>Участок №784</t>
  </si>
  <si>
    <t>30453/2</t>
  </si>
  <si>
    <t>2954</t>
  </si>
  <si>
    <t>1140</t>
  </si>
  <si>
    <t>Участок №790</t>
  </si>
  <si>
    <t>355680/2</t>
  </si>
  <si>
    <t>3127</t>
  </si>
  <si>
    <t>789</t>
  </si>
  <si>
    <t>Участок №798</t>
  </si>
  <si>
    <t>28989/3</t>
  </si>
  <si>
    <t>9525</t>
  </si>
  <si>
    <t>3419</t>
  </si>
  <si>
    <t>Участок №803</t>
  </si>
  <si>
    <t>351358/1</t>
  </si>
  <si>
    <t>3555</t>
  </si>
  <si>
    <t>1433</t>
  </si>
  <si>
    <t>Участок №806</t>
  </si>
  <si>
    <t>30145/1</t>
  </si>
  <si>
    <t>75022</t>
  </si>
  <si>
    <t>36773</t>
  </si>
  <si>
    <t>77077</t>
  </si>
  <si>
    <t>37778</t>
  </si>
  <si>
    <t>Участок №808</t>
  </si>
  <si>
    <t>357875/1</t>
  </si>
  <si>
    <t>47400</t>
  </si>
  <si>
    <t>21651</t>
  </si>
  <si>
    <t>48668</t>
  </si>
  <si>
    <t>22250</t>
  </si>
  <si>
    <t>Участок №811</t>
  </si>
  <si>
    <t>371145/1</t>
  </si>
  <si>
    <t>640</t>
  </si>
  <si>
    <t>294</t>
  </si>
  <si>
    <t>Участок №815</t>
  </si>
  <si>
    <t>373199/1</t>
  </si>
  <si>
    <t>1006</t>
  </si>
  <si>
    <t>1249</t>
  </si>
  <si>
    <t>564</t>
  </si>
  <si>
    <t>Участок №819</t>
  </si>
  <si>
    <t>364095/0</t>
  </si>
  <si>
    <t>8174</t>
  </si>
  <si>
    <t>4608</t>
  </si>
  <si>
    <t>8621</t>
  </si>
  <si>
    <t>5338</t>
  </si>
  <si>
    <t>Участок №823</t>
  </si>
  <si>
    <t>32289/1</t>
  </si>
  <si>
    <t>6928</t>
  </si>
  <si>
    <t>2457</t>
  </si>
  <si>
    <t>Участок №824</t>
  </si>
  <si>
    <t>32289/2</t>
  </si>
  <si>
    <t>8404</t>
  </si>
  <si>
    <t>2093</t>
  </si>
  <si>
    <t>Участок №827</t>
  </si>
  <si>
    <t>32242/2</t>
  </si>
  <si>
    <t>35194</t>
  </si>
  <si>
    <t>16960</t>
  </si>
  <si>
    <t>37761</t>
  </si>
  <si>
    <t>18245</t>
  </si>
  <si>
    <t>Участок №829</t>
  </si>
  <si>
    <t>32214/2</t>
  </si>
  <si>
    <t>1246</t>
  </si>
  <si>
    <t>Участок №834</t>
  </si>
  <si>
    <t>730759/1</t>
  </si>
  <si>
    <t>46080</t>
  </si>
  <si>
    <t>27423</t>
  </si>
  <si>
    <t>47207</t>
  </si>
  <si>
    <t>28008</t>
  </si>
  <si>
    <t>Участок №850</t>
  </si>
  <si>
    <t>343386/1</t>
  </si>
  <si>
    <t>33</t>
  </si>
  <si>
    <t>Участок №851</t>
  </si>
  <si>
    <t>30768/1</t>
  </si>
  <si>
    <t>2910</t>
  </si>
  <si>
    <t>Участок №860</t>
  </si>
  <si>
    <t>730742/1</t>
  </si>
  <si>
    <t>35762</t>
  </si>
  <si>
    <t>17353</t>
  </si>
  <si>
    <t>36871</t>
  </si>
  <si>
    <t>17894</t>
  </si>
  <si>
    <t>Участок №861</t>
  </si>
  <si>
    <t>32250/1</t>
  </si>
  <si>
    <t>14845</t>
  </si>
  <si>
    <t>4638</t>
  </si>
  <si>
    <t>14851</t>
  </si>
  <si>
    <t>4640</t>
  </si>
  <si>
    <t>Участок №862</t>
  </si>
  <si>
    <t>32250/2</t>
  </si>
  <si>
    <t>11014</t>
  </si>
  <si>
    <t>1410</t>
  </si>
  <si>
    <t xml:space="preserve">СУММА </t>
  </si>
  <si>
    <t>Оплата по сельскому тарифу в МЭС</t>
  </si>
  <si>
    <t>Участок №274</t>
  </si>
  <si>
    <t>343381/1</t>
  </si>
  <si>
    <t>664</t>
  </si>
  <si>
    <t>335</t>
  </si>
  <si>
    <t>Участок №317</t>
  </si>
  <si>
    <t>32212/2</t>
  </si>
  <si>
    <t>15785</t>
  </si>
  <si>
    <t>6477</t>
  </si>
  <si>
    <t>Участок №320</t>
  </si>
  <si>
    <t>30146/2</t>
  </si>
  <si>
    <t>19734</t>
  </si>
  <si>
    <t>12945</t>
  </si>
  <si>
    <t>19745</t>
  </si>
  <si>
    <t>12951</t>
  </si>
  <si>
    <t>Участок №338</t>
  </si>
  <si>
    <t>370145/2</t>
  </si>
  <si>
    <t>7694</t>
  </si>
  <si>
    <t>4146</t>
  </si>
  <si>
    <t>8592</t>
  </si>
  <si>
    <t>4642</t>
  </si>
  <si>
    <t>Участок №350</t>
  </si>
  <si>
    <t>30430/1</t>
  </si>
  <si>
    <t>9434</t>
  </si>
  <si>
    <t>4600</t>
  </si>
  <si>
    <t>Участок №370</t>
  </si>
  <si>
    <t>30285/1</t>
  </si>
  <si>
    <t>7802</t>
  </si>
  <si>
    <t>1333</t>
  </si>
  <si>
    <t>Участок №373</t>
  </si>
  <si>
    <t>32005/1</t>
  </si>
  <si>
    <t>60644</t>
  </si>
  <si>
    <t>32084</t>
  </si>
  <si>
    <t>61192</t>
  </si>
  <si>
    <t>32359</t>
  </si>
  <si>
    <t>Участок №374</t>
  </si>
  <si>
    <t>355465/1</t>
  </si>
  <si>
    <t>32982</t>
  </si>
  <si>
    <t>15557</t>
  </si>
  <si>
    <t>33670</t>
  </si>
  <si>
    <t>15905</t>
  </si>
  <si>
    <t>Участок №375</t>
  </si>
  <si>
    <t>30143/1</t>
  </si>
  <si>
    <t>30586</t>
  </si>
  <si>
    <t>19316</t>
  </si>
  <si>
    <t>33061</t>
  </si>
  <si>
    <t>20558</t>
  </si>
  <si>
    <t>Участок №426</t>
  </si>
  <si>
    <t>32162/1</t>
  </si>
  <si>
    <t>39927</t>
  </si>
  <si>
    <t>26307</t>
  </si>
  <si>
    <t>40793</t>
  </si>
  <si>
    <t>26754</t>
  </si>
  <si>
    <t>Участок №455</t>
  </si>
  <si>
    <t>742088/1</t>
  </si>
  <si>
    <t>14709</t>
  </si>
  <si>
    <t>7325</t>
  </si>
  <si>
    <t>15495</t>
  </si>
  <si>
    <t>Участок №468</t>
  </si>
  <si>
    <t>353090/1</t>
  </si>
  <si>
    <t>8581</t>
  </si>
  <si>
    <t>1269</t>
  </si>
  <si>
    <t>Участок №484</t>
  </si>
  <si>
    <t>32265/1</t>
  </si>
  <si>
    <t>67868</t>
  </si>
  <si>
    <t>22745</t>
  </si>
  <si>
    <t>68504</t>
  </si>
  <si>
    <t>22968</t>
  </si>
  <si>
    <t>Участок №493</t>
  </si>
  <si>
    <t>370129/1</t>
  </si>
  <si>
    <t>5835</t>
  </si>
  <si>
    <t>2279</t>
  </si>
  <si>
    <t>Участок №494</t>
  </si>
  <si>
    <t>370129/2</t>
  </si>
  <si>
    <t>11108</t>
  </si>
  <si>
    <t>3026</t>
  </si>
  <si>
    <t>Участок №504</t>
  </si>
  <si>
    <t>32270/1</t>
  </si>
  <si>
    <t>1801</t>
  </si>
  <si>
    <t>588</t>
  </si>
  <si>
    <t>Участок №622</t>
  </si>
  <si>
    <t>341999/2</t>
  </si>
  <si>
    <t>7468</t>
  </si>
  <si>
    <t>8515</t>
  </si>
  <si>
    <t>7488</t>
  </si>
  <si>
    <t>8521</t>
  </si>
  <si>
    <t>Участок №644</t>
  </si>
  <si>
    <t>30444/3</t>
  </si>
  <si>
    <t>1177</t>
  </si>
  <si>
    <t>526</t>
  </si>
  <si>
    <t>Участок №653</t>
  </si>
  <si>
    <t>32251/2</t>
  </si>
  <si>
    <t>12958</t>
  </si>
  <si>
    <t>6149</t>
  </si>
  <si>
    <t>13169</t>
  </si>
  <si>
    <t>6293</t>
  </si>
  <si>
    <t>Участок №684</t>
  </si>
  <si>
    <t>342400/3</t>
  </si>
  <si>
    <t>10045</t>
  </si>
  <si>
    <t>5445</t>
  </si>
  <si>
    <t>Участок №713</t>
  </si>
  <si>
    <t>731010/1</t>
  </si>
  <si>
    <t>12013</t>
  </si>
  <si>
    <t>4278</t>
  </si>
  <si>
    <t>Участок №723</t>
  </si>
  <si>
    <t>371094/0</t>
  </si>
  <si>
    <t>7708</t>
  </si>
  <si>
    <t>2209</t>
  </si>
  <si>
    <t>7850</t>
  </si>
  <si>
    <t>Участок №771</t>
  </si>
  <si>
    <t>32252/1</t>
  </si>
  <si>
    <t>2869</t>
  </si>
  <si>
    <t>817</t>
  </si>
  <si>
    <t>Участок №773</t>
  </si>
  <si>
    <t>32225/1</t>
  </si>
  <si>
    <t>5416</t>
  </si>
  <si>
    <t>2246</t>
  </si>
  <si>
    <t>5417</t>
  </si>
  <si>
    <t>Участок №797</t>
  </si>
  <si>
    <t>368671/0</t>
  </si>
  <si>
    <t>49399</t>
  </si>
  <si>
    <t>26087</t>
  </si>
  <si>
    <t>50811</t>
  </si>
  <si>
    <t>26928</t>
  </si>
  <si>
    <t>Участок №805</t>
  </si>
  <si>
    <t>32228/1</t>
  </si>
  <si>
    <t>28707</t>
  </si>
  <si>
    <t>13861</t>
  </si>
  <si>
    <t>30710</t>
  </si>
  <si>
    <t>14720</t>
  </si>
  <si>
    <t>Участок №843</t>
  </si>
  <si>
    <t>32228/2</t>
  </si>
  <si>
    <t>57982</t>
  </si>
  <si>
    <t>20130</t>
  </si>
  <si>
    <t>58393</t>
  </si>
  <si>
    <t>20303</t>
  </si>
  <si>
    <t>Участок №859</t>
  </si>
  <si>
    <t>731009/1</t>
  </si>
  <si>
    <t>8812</t>
  </si>
  <si>
    <t>3875</t>
  </si>
  <si>
    <t>(+)Долг/         (-)Аванс</t>
  </si>
  <si>
    <t>К оплате (+) Переплата (-)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</si>
</sst>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0_р_._-;\-* #,##0.00_р_._-;_-* &quot;-&quot;??_р_._-;_-@_-"/>
    <numFmt numFmtId="175" formatCode="[$-419]mmmm\ yyyy;@"/>
    <numFmt numFmtId="176" formatCode="[$-F800]dddd\,\ mmmm\ dd\,\ yyyy"/>
    <numFmt numFmtId="177" formatCode="#,##0.00&quot;р.&quot;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Calibri"/>
      <family val="2"/>
    </font>
    <font>
      <b/>
      <sz val="11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5" fontId="0" fillId="0" borderId="18" xfId="0" applyNumberFormat="1" applyFont="1" applyFill="1" applyBorder="1" applyAlignment="1">
      <alignment horizontal="center"/>
    </xf>
    <xf numFmtId="175" fontId="0" fillId="0" borderId="19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2" fontId="0" fillId="0" borderId="26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4" fillId="0" borderId="3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2" fontId="29" fillId="0" borderId="42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176" fontId="4" fillId="0" borderId="26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 wrapText="1"/>
    </xf>
    <xf numFmtId="176" fontId="4" fillId="0" borderId="45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/>
    </xf>
    <xf numFmtId="1" fontId="0" fillId="0" borderId="53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 vertical="center" wrapText="1"/>
    </xf>
    <xf numFmtId="3" fontId="0" fillId="0" borderId="54" xfId="60" applyNumberFormat="1" applyFont="1" applyFill="1" applyBorder="1" applyAlignment="1">
      <alignment horizontal="center" vertical="center" wrapText="1"/>
    </xf>
    <xf numFmtId="3" fontId="0" fillId="0" borderId="52" xfId="60" applyNumberFormat="1" applyFont="1" applyFill="1" applyBorder="1" applyAlignment="1">
      <alignment horizontal="center" vertical="center" wrapText="1"/>
    </xf>
    <xf numFmtId="3" fontId="0" fillId="0" borderId="53" xfId="60" applyNumberFormat="1" applyFont="1" applyFill="1" applyBorder="1" applyAlignment="1">
      <alignment horizontal="center" vertical="center" wrapText="1"/>
    </xf>
    <xf numFmtId="2" fontId="0" fillId="0" borderId="52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2" fontId="8" fillId="0" borderId="42" xfId="0" applyNumberFormat="1" applyFont="1" applyFill="1" applyBorder="1" applyAlignment="1">
      <alignment horizontal="right" vertical="center"/>
    </xf>
    <xf numFmtId="2" fontId="0" fillId="0" borderId="42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 horizontal="center" vertical="center" wrapText="1"/>
    </xf>
    <xf numFmtId="3" fontId="0" fillId="0" borderId="51" xfId="60" applyNumberFormat="1" applyFont="1" applyFill="1" applyBorder="1" applyAlignment="1">
      <alignment horizontal="center" vertical="center" wrapText="1"/>
    </xf>
    <xf numFmtId="3" fontId="0" fillId="0" borderId="11" xfId="60" applyNumberFormat="1" applyFont="1" applyFill="1" applyBorder="1" applyAlignment="1">
      <alignment horizontal="center" vertical="center" wrapText="1"/>
    </xf>
    <xf numFmtId="3" fontId="0" fillId="0" borderId="10" xfId="6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5" fillId="0" borderId="55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1" fontId="0" fillId="0" borderId="55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 wrapText="1"/>
    </xf>
    <xf numFmtId="3" fontId="0" fillId="0" borderId="56" xfId="60" applyNumberFormat="1" applyFont="1" applyFill="1" applyBorder="1" applyAlignment="1">
      <alignment horizontal="center" vertical="center" wrapText="1"/>
    </xf>
    <xf numFmtId="3" fontId="0" fillId="0" borderId="55" xfId="60" applyNumberFormat="1" applyFont="1" applyFill="1" applyBorder="1" applyAlignment="1">
      <alignment horizontal="center" vertical="center" wrapText="1"/>
    </xf>
    <xf numFmtId="3" fontId="0" fillId="0" borderId="16" xfId="60" applyNumberFormat="1" applyFont="1" applyFill="1" applyBorder="1" applyAlignment="1">
      <alignment horizontal="center" vertical="center" wrapText="1"/>
    </xf>
    <xf numFmtId="2" fontId="0" fillId="0" borderId="57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/>
    </xf>
    <xf numFmtId="177" fontId="0" fillId="0" borderId="12" xfId="60" applyNumberFormat="1" applyFont="1" applyFill="1" applyBorder="1" applyAlignment="1">
      <alignment horizontal="center" vertical="center" wrapText="1"/>
    </xf>
    <xf numFmtId="177" fontId="0" fillId="0" borderId="13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77" fontId="0" fillId="0" borderId="15" xfId="60" applyNumberFormat="1" applyFont="1" applyFill="1" applyBorder="1" applyAlignment="1">
      <alignment horizontal="center" vertical="center" wrapText="1"/>
    </xf>
    <xf numFmtId="177" fontId="0" fillId="0" borderId="0" xfId="6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1" fontId="0" fillId="0" borderId="57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 wrapText="1"/>
    </xf>
    <xf numFmtId="3" fontId="0" fillId="0" borderId="58" xfId="60" applyNumberFormat="1" applyFont="1" applyFill="1" applyBorder="1" applyAlignment="1">
      <alignment horizontal="center" vertical="center" wrapText="1"/>
    </xf>
    <xf numFmtId="3" fontId="0" fillId="0" borderId="57" xfId="60" applyNumberFormat="1" applyFont="1" applyFill="1" applyBorder="1" applyAlignment="1">
      <alignment horizontal="center" vertical="center" wrapText="1"/>
    </xf>
    <xf numFmtId="3" fontId="0" fillId="0" borderId="28" xfId="60" applyNumberFormat="1" applyFont="1" applyFill="1" applyBorder="1" applyAlignment="1">
      <alignment horizontal="center" vertical="center" wrapText="1"/>
    </xf>
    <xf numFmtId="177" fontId="0" fillId="0" borderId="49" xfId="60" applyNumberFormat="1" applyFont="1" applyFill="1" applyBorder="1" applyAlignment="1">
      <alignment horizontal="center" vertical="center" wrapText="1"/>
    </xf>
    <xf numFmtId="177" fontId="0" fillId="0" borderId="47" xfId="6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1" fontId="0" fillId="0" borderId="60" xfId="0" applyNumberFormat="1" applyFont="1" applyFill="1" applyBorder="1" applyAlignment="1">
      <alignment/>
    </xf>
    <xf numFmtId="1" fontId="0" fillId="0" borderId="59" xfId="0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2" fontId="4" fillId="0" borderId="42" xfId="0" applyNumberFormat="1" applyFont="1" applyFill="1" applyBorder="1" applyAlignment="1">
      <alignment/>
    </xf>
    <xf numFmtId="4" fontId="7" fillId="0" borderId="3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 horizontal="center"/>
    </xf>
    <xf numFmtId="4" fontId="7" fillId="0" borderId="35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4" fontId="4" fillId="0" borderId="35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28" xfId="0" applyNumberFormat="1" applyFont="1" applyFill="1" applyBorder="1" applyAlignment="1">
      <alignment horizontal="center" vertical="center" wrapText="1"/>
    </xf>
    <xf numFmtId="2" fontId="0" fillId="0" borderId="28" xfId="0" applyNumberFormat="1" applyFont="1" applyFill="1" applyBorder="1" applyAlignment="1">
      <alignment horizontal="center" vertical="center"/>
    </xf>
    <xf numFmtId="3" fontId="0" fillId="0" borderId="57" xfId="0" applyNumberFormat="1" applyFont="1" applyFill="1" applyBorder="1" applyAlignment="1">
      <alignment/>
    </xf>
    <xf numFmtId="4" fontId="0" fillId="0" borderId="57" xfId="0" applyNumberFormat="1" applyFont="1" applyFill="1" applyBorder="1" applyAlignment="1">
      <alignment/>
    </xf>
    <xf numFmtId="3" fontId="0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i val="0"/>
        <color rgb="FFFF0000"/>
      </font>
      <fill>
        <patternFill patternType="none">
          <bgColor indexed="65"/>
        </patternFill>
      </fill>
    </dxf>
    <dxf>
      <font>
        <i val="0"/>
        <color auto="1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  <border/>
    </dxf>
    <dxf>
      <font>
        <i val="0"/>
        <color auto="1"/>
      </font>
      <fill>
        <patternFill>
          <bgColor rgb="FFFF99CC"/>
        </patternFill>
      </fill>
      <border/>
    </dxf>
    <dxf>
      <font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0"/>
  <sheetViews>
    <sheetView tabSelected="1" view="pageBreakPreview" zoomScaleSheetLayoutView="100" workbookViewId="0" topLeftCell="A421">
      <selection activeCell="L310" sqref="L310"/>
    </sheetView>
  </sheetViews>
  <sheetFormatPr defaultColWidth="9.00390625" defaultRowHeight="12.75"/>
  <cols>
    <col min="1" max="1" width="9.875" style="8" bestFit="1" customWidth="1"/>
    <col min="2" max="2" width="23.50390625" style="8" customWidth="1"/>
    <col min="3" max="3" width="16.125" style="8" customWidth="1"/>
    <col min="4" max="9" width="10.625" style="8" customWidth="1"/>
    <col min="10" max="10" width="9.50390625" style="8" customWidth="1"/>
    <col min="11" max="11" width="10.625" style="8" customWidth="1"/>
    <col min="12" max="12" width="11.125" style="8" customWidth="1"/>
    <col min="13" max="13" width="12.50390625" style="8" customWidth="1"/>
    <col min="14" max="14" width="11.125" style="8" customWidth="1"/>
    <col min="15" max="15" width="12.625" style="8" customWidth="1"/>
    <col min="16" max="16" width="11.375" style="8" customWidth="1"/>
    <col min="17" max="17" width="10.50390625" style="8" customWidth="1"/>
    <col min="18" max="16384" width="8.875" style="8" customWidth="1"/>
  </cols>
  <sheetData>
    <row r="1" spans="1:16" ht="2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7"/>
    </row>
    <row r="2" spans="1:15" ht="15">
      <c r="A2" s="9" t="s">
        <v>1</v>
      </c>
      <c r="B2" s="10"/>
      <c r="C2" s="11"/>
      <c r="O2" s="12"/>
    </row>
    <row r="3" spans="1:15" ht="4.5" customHeight="1" thickBot="1">
      <c r="A3" s="13"/>
      <c r="O3" s="12"/>
    </row>
    <row r="4" spans="1:15" ht="13.5" customHeight="1" thickBot="1">
      <c r="A4" s="14" t="s">
        <v>2</v>
      </c>
      <c r="B4" s="15"/>
      <c r="C4" s="15"/>
      <c r="D4" s="15"/>
      <c r="E4" s="15"/>
      <c r="F4" s="16">
        <f>G13</f>
        <v>44948</v>
      </c>
      <c r="G4" s="17"/>
      <c r="O4" s="12"/>
    </row>
    <row r="5" spans="1:15" ht="13.5" customHeight="1">
      <c r="A5" s="18" t="s">
        <v>3</v>
      </c>
      <c r="B5" s="19"/>
      <c r="C5" s="19"/>
      <c r="D5" s="19"/>
      <c r="E5" s="19"/>
      <c r="F5" s="19"/>
      <c r="G5" s="20"/>
      <c r="O5" s="12"/>
    </row>
    <row r="6" spans="1:15" ht="13.5" customHeight="1">
      <c r="A6" s="21" t="s">
        <v>4</v>
      </c>
      <c r="B6" s="22"/>
      <c r="C6" s="22"/>
      <c r="D6" s="22"/>
      <c r="E6" s="23"/>
      <c r="F6" s="24">
        <v>5.75</v>
      </c>
      <c r="G6" s="25" t="s">
        <v>5</v>
      </c>
      <c r="O6" s="12"/>
    </row>
    <row r="7" spans="1:15" ht="13.5" customHeight="1" thickBot="1">
      <c r="A7" s="26" t="s">
        <v>6</v>
      </c>
      <c r="B7" s="27"/>
      <c r="C7" s="27"/>
      <c r="D7" s="27"/>
      <c r="E7" s="28"/>
      <c r="F7" s="29">
        <v>2.27</v>
      </c>
      <c r="G7" s="30" t="s">
        <v>5</v>
      </c>
      <c r="O7" s="12"/>
    </row>
    <row r="8" spans="1:15" ht="13.5" customHeight="1">
      <c r="A8" s="31" t="s">
        <v>7</v>
      </c>
      <c r="B8" s="32"/>
      <c r="C8" s="32"/>
      <c r="D8" s="32"/>
      <c r="E8" s="32"/>
      <c r="F8" s="32"/>
      <c r="G8" s="33"/>
      <c r="O8" s="12"/>
    </row>
    <row r="9" spans="1:15" ht="13.5" customHeight="1">
      <c r="A9" s="34" t="s">
        <v>4</v>
      </c>
      <c r="B9" s="35"/>
      <c r="C9" s="35"/>
      <c r="D9" s="35"/>
      <c r="E9" s="36"/>
      <c r="F9" s="37">
        <v>8.21</v>
      </c>
      <c r="G9" s="38" t="s">
        <v>5</v>
      </c>
      <c r="O9" s="12"/>
    </row>
    <row r="10" spans="1:15" ht="13.5" customHeight="1" thickBot="1">
      <c r="A10" s="39" t="s">
        <v>6</v>
      </c>
      <c r="B10" s="40"/>
      <c r="C10" s="40"/>
      <c r="D10" s="40"/>
      <c r="E10" s="41"/>
      <c r="F10" s="42">
        <v>3.24</v>
      </c>
      <c r="G10" s="30" t="s">
        <v>5</v>
      </c>
      <c r="O10" s="12"/>
    </row>
    <row r="11" spans="1:15" ht="4.5" customHeight="1" thickBot="1">
      <c r="A11" s="13"/>
      <c r="F11" s="43"/>
      <c r="O11" s="12"/>
    </row>
    <row r="12" spans="1:17" ht="23.25" customHeight="1">
      <c r="A12" s="44" t="s">
        <v>8</v>
      </c>
      <c r="B12" s="44" t="s">
        <v>9</v>
      </c>
      <c r="C12" s="44" t="s">
        <v>10</v>
      </c>
      <c r="D12" s="45" t="s">
        <v>11</v>
      </c>
      <c r="E12" s="46"/>
      <c r="F12" s="47"/>
      <c r="G12" s="48" t="s">
        <v>12</v>
      </c>
      <c r="H12" s="46"/>
      <c r="I12" s="47"/>
      <c r="J12" s="48" t="s">
        <v>13</v>
      </c>
      <c r="K12" s="46"/>
      <c r="L12" s="49"/>
      <c r="M12" s="45" t="s">
        <v>14</v>
      </c>
      <c r="N12" s="46"/>
      <c r="O12" s="46"/>
      <c r="P12" s="50" t="s">
        <v>1958</v>
      </c>
      <c r="Q12" s="51" t="s">
        <v>1959</v>
      </c>
    </row>
    <row r="13" spans="1:17" ht="19.5" customHeight="1" thickBot="1">
      <c r="A13" s="52"/>
      <c r="B13" s="52"/>
      <c r="C13" s="52"/>
      <c r="D13" s="53">
        <v>44917</v>
      </c>
      <c r="E13" s="54"/>
      <c r="F13" s="55"/>
      <c r="G13" s="56">
        <v>44948</v>
      </c>
      <c r="H13" s="54"/>
      <c r="I13" s="55"/>
      <c r="J13" s="57"/>
      <c r="K13" s="58"/>
      <c r="L13" s="59"/>
      <c r="M13" s="60"/>
      <c r="N13" s="58"/>
      <c r="O13" s="58"/>
      <c r="P13" s="50"/>
      <c r="Q13" s="51"/>
    </row>
    <row r="14" spans="1:17" ht="27" thickBot="1">
      <c r="A14" s="61"/>
      <c r="B14" s="61"/>
      <c r="C14" s="61"/>
      <c r="D14" s="62" t="s">
        <v>15</v>
      </c>
      <c r="E14" s="62" t="s">
        <v>16</v>
      </c>
      <c r="F14" s="62" t="s">
        <v>17</v>
      </c>
      <c r="G14" s="62" t="s">
        <v>15</v>
      </c>
      <c r="H14" s="62" t="s">
        <v>16</v>
      </c>
      <c r="I14" s="62" t="s">
        <v>17</v>
      </c>
      <c r="J14" s="62" t="s">
        <v>15</v>
      </c>
      <c r="K14" s="62" t="s">
        <v>16</v>
      </c>
      <c r="L14" s="62" t="s">
        <v>18</v>
      </c>
      <c r="M14" s="62" t="s">
        <v>19</v>
      </c>
      <c r="N14" s="62" t="s">
        <v>20</v>
      </c>
      <c r="O14" s="63" t="s">
        <v>21</v>
      </c>
      <c r="P14" s="50"/>
      <c r="Q14" s="51"/>
    </row>
    <row r="15" spans="1:17" ht="15" customHeight="1">
      <c r="A15" s="64">
        <f aca="true" t="shared" si="0" ref="A15:A77">ROW()-14</f>
        <v>1</v>
      </c>
      <c r="B15" s="65" t="s">
        <v>22</v>
      </c>
      <c r="C15" s="66" t="s">
        <v>23</v>
      </c>
      <c r="D15" s="67" t="s">
        <v>24</v>
      </c>
      <c r="E15" s="67" t="s">
        <v>25</v>
      </c>
      <c r="F15" s="68">
        <f aca="true" t="shared" si="1" ref="F15:F77">D15+E15</f>
        <v>10615</v>
      </c>
      <c r="G15" s="67" t="s">
        <v>26</v>
      </c>
      <c r="H15" s="67" t="s">
        <v>27</v>
      </c>
      <c r="I15" s="69">
        <f aca="true" t="shared" si="2" ref="I15:I77">G15+H15</f>
        <v>10794</v>
      </c>
      <c r="J15" s="70">
        <f aca="true" t="shared" si="3" ref="J15:J77">G15-D15</f>
        <v>128</v>
      </c>
      <c r="K15" s="71">
        <f aca="true" t="shared" si="4" ref="K15:K77">H15-E15</f>
        <v>51</v>
      </c>
      <c r="L15" s="72">
        <f aca="true" t="shared" si="5" ref="L15:L77">I15-F15</f>
        <v>179</v>
      </c>
      <c r="M15" s="73">
        <f aca="true" t="shared" si="6" ref="M15:M77">J15*$F$9</f>
        <v>1050.88</v>
      </c>
      <c r="N15" s="73">
        <f aca="true" t="shared" si="7" ref="N15:N77">K15*$F$10</f>
        <v>165.24</v>
      </c>
      <c r="O15" s="74">
        <f aca="true" t="shared" si="8" ref="O15:O77">N15+M15</f>
        <v>1216.12</v>
      </c>
      <c r="P15" s="75">
        <v>-378.07</v>
      </c>
      <c r="Q15" s="76">
        <f>O15+P15</f>
        <v>838.05</v>
      </c>
    </row>
    <row r="16" spans="1:17" ht="15" customHeight="1">
      <c r="A16" s="64">
        <f t="shared" si="0"/>
        <v>2</v>
      </c>
      <c r="B16" s="65" t="s">
        <v>28</v>
      </c>
      <c r="C16" s="66" t="s">
        <v>29</v>
      </c>
      <c r="D16" s="2" t="s">
        <v>30</v>
      </c>
      <c r="E16" s="2" t="s">
        <v>31</v>
      </c>
      <c r="F16" s="3">
        <f t="shared" si="1"/>
        <v>5773</v>
      </c>
      <c r="G16" s="2" t="s">
        <v>30</v>
      </c>
      <c r="H16" s="2" t="s">
        <v>31</v>
      </c>
      <c r="I16" s="77">
        <f t="shared" si="2"/>
        <v>5773</v>
      </c>
      <c r="J16" s="78">
        <f t="shared" si="3"/>
        <v>0</v>
      </c>
      <c r="K16" s="79">
        <f t="shared" si="4"/>
        <v>0</v>
      </c>
      <c r="L16" s="80">
        <f t="shared" si="5"/>
        <v>0</v>
      </c>
      <c r="M16" s="81">
        <f t="shared" si="6"/>
        <v>0</v>
      </c>
      <c r="N16" s="81">
        <f t="shared" si="7"/>
        <v>0</v>
      </c>
      <c r="O16" s="82">
        <f t="shared" si="8"/>
        <v>0</v>
      </c>
      <c r="P16" s="75">
        <v>0</v>
      </c>
      <c r="Q16" s="76">
        <f aca="true" t="shared" si="9" ref="Q16:Q78">O16+P16</f>
        <v>0</v>
      </c>
    </row>
    <row r="17" spans="1:17" ht="15" customHeight="1">
      <c r="A17" s="64">
        <f t="shared" si="0"/>
        <v>3</v>
      </c>
      <c r="B17" s="65" t="s">
        <v>32</v>
      </c>
      <c r="C17" s="66" t="s">
        <v>33</v>
      </c>
      <c r="D17" s="2" t="s">
        <v>34</v>
      </c>
      <c r="E17" s="2" t="s">
        <v>35</v>
      </c>
      <c r="F17" s="3">
        <f t="shared" si="1"/>
        <v>308</v>
      </c>
      <c r="G17" s="2" t="s">
        <v>34</v>
      </c>
      <c r="H17" s="2" t="s">
        <v>35</v>
      </c>
      <c r="I17" s="77">
        <f t="shared" si="2"/>
        <v>308</v>
      </c>
      <c r="J17" s="78">
        <f t="shared" si="3"/>
        <v>0</v>
      </c>
      <c r="K17" s="79">
        <f t="shared" si="4"/>
        <v>0</v>
      </c>
      <c r="L17" s="80">
        <f t="shared" si="5"/>
        <v>0</v>
      </c>
      <c r="M17" s="81">
        <f t="shared" si="6"/>
        <v>0</v>
      </c>
      <c r="N17" s="81">
        <f t="shared" si="7"/>
        <v>0</v>
      </c>
      <c r="O17" s="82">
        <f t="shared" si="8"/>
        <v>0</v>
      </c>
      <c r="P17" s="75">
        <v>0</v>
      </c>
      <c r="Q17" s="76">
        <f t="shared" si="9"/>
        <v>0</v>
      </c>
    </row>
    <row r="18" spans="1:17" ht="15" customHeight="1">
      <c r="A18" s="64">
        <f t="shared" si="0"/>
        <v>4</v>
      </c>
      <c r="B18" s="65" t="s">
        <v>36</v>
      </c>
      <c r="C18" s="66" t="s">
        <v>37</v>
      </c>
      <c r="D18" s="2" t="s">
        <v>38</v>
      </c>
      <c r="E18" s="2" t="s">
        <v>39</v>
      </c>
      <c r="F18" s="3">
        <f t="shared" si="1"/>
        <v>8649</v>
      </c>
      <c r="G18" s="2" t="s">
        <v>38</v>
      </c>
      <c r="H18" s="2" t="s">
        <v>39</v>
      </c>
      <c r="I18" s="77">
        <f t="shared" si="2"/>
        <v>8649</v>
      </c>
      <c r="J18" s="78">
        <f t="shared" si="3"/>
        <v>0</v>
      </c>
      <c r="K18" s="79">
        <f t="shared" si="4"/>
        <v>0</v>
      </c>
      <c r="L18" s="80">
        <f t="shared" si="5"/>
        <v>0</v>
      </c>
      <c r="M18" s="81">
        <f t="shared" si="6"/>
        <v>0</v>
      </c>
      <c r="N18" s="81">
        <f t="shared" si="7"/>
        <v>0</v>
      </c>
      <c r="O18" s="82">
        <f t="shared" si="8"/>
        <v>0</v>
      </c>
      <c r="P18" s="75">
        <v>-2.54</v>
      </c>
      <c r="Q18" s="76">
        <f t="shared" si="9"/>
        <v>-2.54</v>
      </c>
    </row>
    <row r="19" spans="1:17" ht="15" customHeight="1">
      <c r="A19" s="64">
        <f t="shared" si="0"/>
        <v>5</v>
      </c>
      <c r="B19" s="65" t="s">
        <v>40</v>
      </c>
      <c r="C19" s="66" t="s">
        <v>41</v>
      </c>
      <c r="D19" s="2" t="s">
        <v>42</v>
      </c>
      <c r="E19" s="2" t="s">
        <v>43</v>
      </c>
      <c r="F19" s="3">
        <f t="shared" si="1"/>
        <v>3781</v>
      </c>
      <c r="G19" s="2" t="s">
        <v>42</v>
      </c>
      <c r="H19" s="2" t="s">
        <v>43</v>
      </c>
      <c r="I19" s="77">
        <f t="shared" si="2"/>
        <v>3781</v>
      </c>
      <c r="J19" s="78">
        <f t="shared" si="3"/>
        <v>0</v>
      </c>
      <c r="K19" s="79">
        <f t="shared" si="4"/>
        <v>0</v>
      </c>
      <c r="L19" s="80">
        <f t="shared" si="5"/>
        <v>0</v>
      </c>
      <c r="M19" s="81">
        <f t="shared" si="6"/>
        <v>0</v>
      </c>
      <c r="N19" s="81">
        <f t="shared" si="7"/>
        <v>0</v>
      </c>
      <c r="O19" s="82">
        <f t="shared" si="8"/>
        <v>0</v>
      </c>
      <c r="P19" s="75">
        <v>0</v>
      </c>
      <c r="Q19" s="76">
        <f t="shared" si="9"/>
        <v>0</v>
      </c>
    </row>
    <row r="20" spans="1:17" ht="15" customHeight="1">
      <c r="A20" s="64">
        <f t="shared" si="0"/>
        <v>6</v>
      </c>
      <c r="B20" s="65" t="s">
        <v>44</v>
      </c>
      <c r="C20" s="66" t="s">
        <v>45</v>
      </c>
      <c r="D20" s="2" t="s">
        <v>46</v>
      </c>
      <c r="E20" s="2" t="s">
        <v>47</v>
      </c>
      <c r="F20" s="3">
        <f t="shared" si="1"/>
        <v>15093</v>
      </c>
      <c r="G20" s="2" t="s">
        <v>48</v>
      </c>
      <c r="H20" s="2" t="s">
        <v>49</v>
      </c>
      <c r="I20" s="77">
        <f t="shared" si="2"/>
        <v>15300</v>
      </c>
      <c r="J20" s="78">
        <f t="shared" si="3"/>
        <v>139</v>
      </c>
      <c r="K20" s="79">
        <f t="shared" si="4"/>
        <v>68</v>
      </c>
      <c r="L20" s="80">
        <f t="shared" si="5"/>
        <v>207</v>
      </c>
      <c r="M20" s="81">
        <f t="shared" si="6"/>
        <v>1141.19</v>
      </c>
      <c r="N20" s="81">
        <f t="shared" si="7"/>
        <v>220.32</v>
      </c>
      <c r="O20" s="82">
        <f t="shared" si="8"/>
        <v>1361.51</v>
      </c>
      <c r="P20" s="75">
        <v>0</v>
      </c>
      <c r="Q20" s="76">
        <f t="shared" si="9"/>
        <v>1361.51</v>
      </c>
    </row>
    <row r="21" spans="1:17" ht="15" customHeight="1">
      <c r="A21" s="64">
        <f t="shared" si="0"/>
        <v>7</v>
      </c>
      <c r="B21" s="65" t="s">
        <v>56</v>
      </c>
      <c r="C21" s="66" t="s">
        <v>57</v>
      </c>
      <c r="D21" s="2" t="s">
        <v>58</v>
      </c>
      <c r="E21" s="2" t="s">
        <v>59</v>
      </c>
      <c r="F21" s="3">
        <f t="shared" si="1"/>
        <v>6274</v>
      </c>
      <c r="G21" s="2" t="s">
        <v>58</v>
      </c>
      <c r="H21" s="2" t="s">
        <v>59</v>
      </c>
      <c r="I21" s="77">
        <f t="shared" si="2"/>
        <v>6274</v>
      </c>
      <c r="J21" s="78">
        <f t="shared" si="3"/>
        <v>0</v>
      </c>
      <c r="K21" s="79">
        <f t="shared" si="4"/>
        <v>0</v>
      </c>
      <c r="L21" s="80">
        <f t="shared" si="5"/>
        <v>0</v>
      </c>
      <c r="M21" s="81">
        <f t="shared" si="6"/>
        <v>0</v>
      </c>
      <c r="N21" s="81">
        <f t="shared" si="7"/>
        <v>0</v>
      </c>
      <c r="O21" s="82">
        <f t="shared" si="8"/>
        <v>0</v>
      </c>
      <c r="P21" s="75">
        <v>-123.79</v>
      </c>
      <c r="Q21" s="76">
        <f t="shared" si="9"/>
        <v>-123.79</v>
      </c>
    </row>
    <row r="22" spans="1:17" ht="15" customHeight="1">
      <c r="A22" s="64">
        <f t="shared" si="0"/>
        <v>8</v>
      </c>
      <c r="B22" s="65" t="s">
        <v>60</v>
      </c>
      <c r="C22" s="66" t="s">
        <v>61</v>
      </c>
      <c r="D22" s="2" t="s">
        <v>62</v>
      </c>
      <c r="E22" s="2" t="s">
        <v>63</v>
      </c>
      <c r="F22" s="3">
        <f t="shared" si="1"/>
        <v>8352</v>
      </c>
      <c r="G22" s="2" t="s">
        <v>64</v>
      </c>
      <c r="H22" s="2" t="s">
        <v>65</v>
      </c>
      <c r="I22" s="77">
        <f t="shared" si="2"/>
        <v>8646</v>
      </c>
      <c r="J22" s="78">
        <f t="shared" si="3"/>
        <v>221</v>
      </c>
      <c r="K22" s="79">
        <f t="shared" si="4"/>
        <v>73</v>
      </c>
      <c r="L22" s="80">
        <f t="shared" si="5"/>
        <v>294</v>
      </c>
      <c r="M22" s="81">
        <f t="shared" si="6"/>
        <v>1814.41</v>
      </c>
      <c r="N22" s="81">
        <f t="shared" si="7"/>
        <v>236.52</v>
      </c>
      <c r="O22" s="82">
        <f t="shared" si="8"/>
        <v>2050.93</v>
      </c>
      <c r="P22" s="75">
        <v>-119.03</v>
      </c>
      <c r="Q22" s="76">
        <f t="shared" si="9"/>
        <v>1931.9</v>
      </c>
    </row>
    <row r="23" spans="1:17" ht="15" customHeight="1">
      <c r="A23" s="64">
        <f t="shared" si="0"/>
        <v>9</v>
      </c>
      <c r="B23" s="65" t="s">
        <v>66</v>
      </c>
      <c r="C23" s="66" t="s">
        <v>67</v>
      </c>
      <c r="D23" s="2" t="s">
        <v>68</v>
      </c>
      <c r="E23" s="2" t="s">
        <v>69</v>
      </c>
      <c r="F23" s="3">
        <f t="shared" si="1"/>
        <v>551</v>
      </c>
      <c r="G23" s="2" t="s">
        <v>68</v>
      </c>
      <c r="H23" s="2" t="s">
        <v>69</v>
      </c>
      <c r="I23" s="77">
        <f t="shared" si="2"/>
        <v>551</v>
      </c>
      <c r="J23" s="78">
        <f t="shared" si="3"/>
        <v>0</v>
      </c>
      <c r="K23" s="79">
        <f t="shared" si="4"/>
        <v>0</v>
      </c>
      <c r="L23" s="80">
        <f t="shared" si="5"/>
        <v>0</v>
      </c>
      <c r="M23" s="81">
        <f t="shared" si="6"/>
        <v>0</v>
      </c>
      <c r="N23" s="81">
        <f t="shared" si="7"/>
        <v>0</v>
      </c>
      <c r="O23" s="82">
        <f t="shared" si="8"/>
        <v>0</v>
      </c>
      <c r="P23" s="75">
        <v>-1181.39</v>
      </c>
      <c r="Q23" s="76">
        <f t="shared" si="9"/>
        <v>-1181.39</v>
      </c>
    </row>
    <row r="24" spans="1:17" ht="15" customHeight="1">
      <c r="A24" s="64">
        <f t="shared" si="0"/>
        <v>10</v>
      </c>
      <c r="B24" s="65" t="s">
        <v>70</v>
      </c>
      <c r="C24" s="66" t="s">
        <v>71</v>
      </c>
      <c r="D24" s="2" t="s">
        <v>72</v>
      </c>
      <c r="E24" s="2" t="s">
        <v>73</v>
      </c>
      <c r="F24" s="3">
        <f t="shared" si="1"/>
        <v>10120</v>
      </c>
      <c r="G24" s="2" t="s">
        <v>72</v>
      </c>
      <c r="H24" s="2" t="s">
        <v>73</v>
      </c>
      <c r="I24" s="77">
        <f t="shared" si="2"/>
        <v>10120</v>
      </c>
      <c r="J24" s="78">
        <f t="shared" si="3"/>
        <v>0</v>
      </c>
      <c r="K24" s="79">
        <f t="shared" si="4"/>
        <v>0</v>
      </c>
      <c r="L24" s="80">
        <f t="shared" si="5"/>
        <v>0</v>
      </c>
      <c r="M24" s="81">
        <f t="shared" si="6"/>
        <v>0</v>
      </c>
      <c r="N24" s="81">
        <f t="shared" si="7"/>
        <v>0</v>
      </c>
      <c r="O24" s="82">
        <f t="shared" si="8"/>
        <v>0</v>
      </c>
      <c r="P24" s="75">
        <v>-1971.48</v>
      </c>
      <c r="Q24" s="76">
        <f t="shared" si="9"/>
        <v>-1971.48</v>
      </c>
    </row>
    <row r="25" spans="1:17" ht="15" customHeight="1">
      <c r="A25" s="64">
        <f t="shared" si="0"/>
        <v>11</v>
      </c>
      <c r="B25" s="65" t="s">
        <v>74</v>
      </c>
      <c r="C25" s="66" t="s">
        <v>75</v>
      </c>
      <c r="D25" s="2" t="s">
        <v>76</v>
      </c>
      <c r="E25" s="2" t="s">
        <v>77</v>
      </c>
      <c r="F25" s="3">
        <f t="shared" si="1"/>
        <v>11037</v>
      </c>
      <c r="G25" s="2" t="s">
        <v>78</v>
      </c>
      <c r="H25" s="2" t="s">
        <v>79</v>
      </c>
      <c r="I25" s="77">
        <f t="shared" si="2"/>
        <v>11277</v>
      </c>
      <c r="J25" s="78">
        <f t="shared" si="3"/>
        <v>180</v>
      </c>
      <c r="K25" s="79">
        <f t="shared" si="4"/>
        <v>60</v>
      </c>
      <c r="L25" s="80">
        <f t="shared" si="5"/>
        <v>240</v>
      </c>
      <c r="M25" s="81">
        <f t="shared" si="6"/>
        <v>1477.8</v>
      </c>
      <c r="N25" s="81">
        <f t="shared" si="7"/>
        <v>194.4</v>
      </c>
      <c r="O25" s="82">
        <f t="shared" si="8"/>
        <v>1672.2</v>
      </c>
      <c r="P25" s="75">
        <v>-4420.5</v>
      </c>
      <c r="Q25" s="76">
        <f t="shared" si="9"/>
        <v>-2748.3</v>
      </c>
    </row>
    <row r="26" spans="1:17" ht="15" customHeight="1">
      <c r="A26" s="64">
        <f t="shared" si="0"/>
        <v>12</v>
      </c>
      <c r="B26" s="65" t="s">
        <v>80</v>
      </c>
      <c r="C26" s="66" t="s">
        <v>81</v>
      </c>
      <c r="D26" s="2" t="s">
        <v>82</v>
      </c>
      <c r="E26" s="2" t="s">
        <v>83</v>
      </c>
      <c r="F26" s="3">
        <f t="shared" si="1"/>
        <v>4295</v>
      </c>
      <c r="G26" s="2" t="s">
        <v>82</v>
      </c>
      <c r="H26" s="2" t="s">
        <v>83</v>
      </c>
      <c r="I26" s="77">
        <f t="shared" si="2"/>
        <v>4295</v>
      </c>
      <c r="J26" s="78">
        <f t="shared" si="3"/>
        <v>0</v>
      </c>
      <c r="K26" s="79">
        <f t="shared" si="4"/>
        <v>0</v>
      </c>
      <c r="L26" s="80">
        <f t="shared" si="5"/>
        <v>0</v>
      </c>
      <c r="M26" s="81">
        <f t="shared" si="6"/>
        <v>0</v>
      </c>
      <c r="N26" s="81">
        <f t="shared" si="7"/>
        <v>0</v>
      </c>
      <c r="O26" s="82">
        <f t="shared" si="8"/>
        <v>0</v>
      </c>
      <c r="P26" s="75">
        <v>-844.25</v>
      </c>
      <c r="Q26" s="76">
        <f t="shared" si="9"/>
        <v>-844.25</v>
      </c>
    </row>
    <row r="27" spans="1:17" ht="15" customHeight="1">
      <c r="A27" s="64">
        <f t="shared" si="0"/>
        <v>13</v>
      </c>
      <c r="B27" s="65" t="s">
        <v>84</v>
      </c>
      <c r="C27" s="66" t="s">
        <v>85</v>
      </c>
      <c r="D27" s="2" t="s">
        <v>86</v>
      </c>
      <c r="E27" s="2" t="s">
        <v>87</v>
      </c>
      <c r="F27" s="3">
        <f t="shared" si="1"/>
        <v>7</v>
      </c>
      <c r="G27" s="2" t="s">
        <v>86</v>
      </c>
      <c r="H27" s="2" t="s">
        <v>87</v>
      </c>
      <c r="I27" s="77">
        <f t="shared" si="2"/>
        <v>7</v>
      </c>
      <c r="J27" s="78">
        <f t="shared" si="3"/>
        <v>0</v>
      </c>
      <c r="K27" s="79">
        <f t="shared" si="4"/>
        <v>0</v>
      </c>
      <c r="L27" s="80">
        <f t="shared" si="5"/>
        <v>0</v>
      </c>
      <c r="M27" s="81">
        <f t="shared" si="6"/>
        <v>0</v>
      </c>
      <c r="N27" s="81">
        <f t="shared" si="7"/>
        <v>0</v>
      </c>
      <c r="O27" s="82">
        <f t="shared" si="8"/>
        <v>0</v>
      </c>
      <c r="P27" s="75">
        <v>-126.68</v>
      </c>
      <c r="Q27" s="76">
        <f t="shared" si="9"/>
        <v>-126.68</v>
      </c>
    </row>
    <row r="28" spans="1:17" ht="15" customHeight="1">
      <c r="A28" s="64">
        <f t="shared" si="0"/>
        <v>14</v>
      </c>
      <c r="B28" s="65" t="s">
        <v>88</v>
      </c>
      <c r="C28" s="66" t="s">
        <v>89</v>
      </c>
      <c r="D28" s="2" t="s">
        <v>87</v>
      </c>
      <c r="E28" s="2" t="s">
        <v>87</v>
      </c>
      <c r="F28" s="3">
        <f t="shared" si="1"/>
        <v>0</v>
      </c>
      <c r="G28" s="2" t="s">
        <v>87</v>
      </c>
      <c r="H28" s="2" t="s">
        <v>87</v>
      </c>
      <c r="I28" s="77">
        <f t="shared" si="2"/>
        <v>0</v>
      </c>
      <c r="J28" s="78">
        <f t="shared" si="3"/>
        <v>0</v>
      </c>
      <c r="K28" s="79">
        <f t="shared" si="4"/>
        <v>0</v>
      </c>
      <c r="L28" s="80">
        <f t="shared" si="5"/>
        <v>0</v>
      </c>
      <c r="M28" s="81">
        <f t="shared" si="6"/>
        <v>0</v>
      </c>
      <c r="N28" s="81">
        <f t="shared" si="7"/>
        <v>0</v>
      </c>
      <c r="O28" s="82">
        <f t="shared" si="8"/>
        <v>0</v>
      </c>
      <c r="P28" s="75">
        <v>0</v>
      </c>
      <c r="Q28" s="76">
        <f t="shared" si="9"/>
        <v>0</v>
      </c>
    </row>
    <row r="29" spans="1:17" ht="15" customHeight="1">
      <c r="A29" s="64">
        <f t="shared" si="0"/>
        <v>15</v>
      </c>
      <c r="B29" s="65" t="s">
        <v>90</v>
      </c>
      <c r="C29" s="66" t="s">
        <v>91</v>
      </c>
      <c r="D29" s="2" t="s">
        <v>92</v>
      </c>
      <c r="E29" s="2" t="s">
        <v>93</v>
      </c>
      <c r="F29" s="3">
        <f t="shared" si="1"/>
        <v>2307</v>
      </c>
      <c r="G29" s="2" t="s">
        <v>92</v>
      </c>
      <c r="H29" s="2" t="s">
        <v>93</v>
      </c>
      <c r="I29" s="77">
        <f t="shared" si="2"/>
        <v>2307</v>
      </c>
      <c r="J29" s="78">
        <f t="shared" si="3"/>
        <v>0</v>
      </c>
      <c r="K29" s="79">
        <f t="shared" si="4"/>
        <v>0</v>
      </c>
      <c r="L29" s="80">
        <f t="shared" si="5"/>
        <v>0</v>
      </c>
      <c r="M29" s="81">
        <f t="shared" si="6"/>
        <v>0</v>
      </c>
      <c r="N29" s="81">
        <f t="shared" si="7"/>
        <v>0</v>
      </c>
      <c r="O29" s="82">
        <f t="shared" si="8"/>
        <v>0</v>
      </c>
      <c r="P29" s="75">
        <v>0</v>
      </c>
      <c r="Q29" s="76">
        <f t="shared" si="9"/>
        <v>0</v>
      </c>
    </row>
    <row r="30" spans="1:17" ht="15" customHeight="1">
      <c r="A30" s="64">
        <f t="shared" si="0"/>
        <v>16</v>
      </c>
      <c r="B30" s="65" t="s">
        <v>94</v>
      </c>
      <c r="C30" s="66" t="s">
        <v>95</v>
      </c>
      <c r="D30" s="2" t="s">
        <v>96</v>
      </c>
      <c r="E30" s="2" t="s">
        <v>97</v>
      </c>
      <c r="F30" s="3">
        <f t="shared" si="1"/>
        <v>80</v>
      </c>
      <c r="G30" s="2" t="s">
        <v>96</v>
      </c>
      <c r="H30" s="2" t="s">
        <v>97</v>
      </c>
      <c r="I30" s="77">
        <f t="shared" si="2"/>
        <v>80</v>
      </c>
      <c r="J30" s="78">
        <f t="shared" si="3"/>
        <v>0</v>
      </c>
      <c r="K30" s="79">
        <f t="shared" si="4"/>
        <v>0</v>
      </c>
      <c r="L30" s="80">
        <f t="shared" si="5"/>
        <v>0</v>
      </c>
      <c r="M30" s="81">
        <f t="shared" si="6"/>
        <v>0</v>
      </c>
      <c r="N30" s="81">
        <f t="shared" si="7"/>
        <v>0</v>
      </c>
      <c r="O30" s="82">
        <f t="shared" si="8"/>
        <v>0</v>
      </c>
      <c r="P30" s="75">
        <v>-293.53</v>
      </c>
      <c r="Q30" s="76">
        <f t="shared" si="9"/>
        <v>-293.53</v>
      </c>
    </row>
    <row r="31" spans="1:17" ht="15" customHeight="1">
      <c r="A31" s="64">
        <f t="shared" si="0"/>
        <v>17</v>
      </c>
      <c r="B31" s="65" t="s">
        <v>98</v>
      </c>
      <c r="C31" s="66" t="s">
        <v>99</v>
      </c>
      <c r="D31" s="2" t="s">
        <v>100</v>
      </c>
      <c r="E31" s="2" t="s">
        <v>101</v>
      </c>
      <c r="F31" s="3">
        <f t="shared" si="1"/>
        <v>21792</v>
      </c>
      <c r="G31" s="2" t="s">
        <v>102</v>
      </c>
      <c r="H31" s="2" t="s">
        <v>103</v>
      </c>
      <c r="I31" s="77">
        <f t="shared" si="2"/>
        <v>22193</v>
      </c>
      <c r="J31" s="78">
        <f t="shared" si="3"/>
        <v>266</v>
      </c>
      <c r="K31" s="79">
        <f t="shared" si="4"/>
        <v>135</v>
      </c>
      <c r="L31" s="80">
        <f t="shared" si="5"/>
        <v>401</v>
      </c>
      <c r="M31" s="81">
        <f t="shared" si="6"/>
        <v>2183.86</v>
      </c>
      <c r="N31" s="81">
        <f t="shared" si="7"/>
        <v>437.4</v>
      </c>
      <c r="O31" s="82">
        <f t="shared" si="8"/>
        <v>2621.26</v>
      </c>
      <c r="P31" s="75">
        <v>6911.28</v>
      </c>
      <c r="Q31" s="76">
        <f t="shared" si="9"/>
        <v>9532.54</v>
      </c>
    </row>
    <row r="32" spans="1:17" ht="15" customHeight="1">
      <c r="A32" s="64">
        <f t="shared" si="0"/>
        <v>18</v>
      </c>
      <c r="B32" s="65" t="s">
        <v>104</v>
      </c>
      <c r="C32" s="66" t="s">
        <v>105</v>
      </c>
      <c r="D32" s="2" t="s">
        <v>106</v>
      </c>
      <c r="E32" s="2" t="s">
        <v>107</v>
      </c>
      <c r="F32" s="3">
        <f t="shared" si="1"/>
        <v>14347</v>
      </c>
      <c r="G32" s="2" t="s">
        <v>106</v>
      </c>
      <c r="H32" s="2" t="s">
        <v>107</v>
      </c>
      <c r="I32" s="77">
        <f t="shared" si="2"/>
        <v>14347</v>
      </c>
      <c r="J32" s="78">
        <f t="shared" si="3"/>
        <v>0</v>
      </c>
      <c r="K32" s="79">
        <f t="shared" si="4"/>
        <v>0</v>
      </c>
      <c r="L32" s="80">
        <f t="shared" si="5"/>
        <v>0</v>
      </c>
      <c r="M32" s="81">
        <f t="shared" si="6"/>
        <v>0</v>
      </c>
      <c r="N32" s="81">
        <f t="shared" si="7"/>
        <v>0</v>
      </c>
      <c r="O32" s="82">
        <f t="shared" si="8"/>
        <v>0</v>
      </c>
      <c r="P32" s="75">
        <v>-45.97</v>
      </c>
      <c r="Q32" s="76">
        <f t="shared" si="9"/>
        <v>-45.97</v>
      </c>
    </row>
    <row r="33" spans="1:17" ht="15" customHeight="1">
      <c r="A33" s="64">
        <f t="shared" si="0"/>
        <v>19</v>
      </c>
      <c r="B33" s="65" t="s">
        <v>108</v>
      </c>
      <c r="C33" s="66" t="s">
        <v>109</v>
      </c>
      <c r="D33" s="2" t="s">
        <v>110</v>
      </c>
      <c r="E33" s="2" t="s">
        <v>111</v>
      </c>
      <c r="F33" s="3">
        <f t="shared" si="1"/>
        <v>896</v>
      </c>
      <c r="G33" s="2" t="s">
        <v>110</v>
      </c>
      <c r="H33" s="2" t="s">
        <v>111</v>
      </c>
      <c r="I33" s="77">
        <f t="shared" si="2"/>
        <v>896</v>
      </c>
      <c r="J33" s="78">
        <f t="shared" si="3"/>
        <v>0</v>
      </c>
      <c r="K33" s="79">
        <f t="shared" si="4"/>
        <v>0</v>
      </c>
      <c r="L33" s="80">
        <f t="shared" si="5"/>
        <v>0</v>
      </c>
      <c r="M33" s="81">
        <f t="shared" si="6"/>
        <v>0</v>
      </c>
      <c r="N33" s="81">
        <f t="shared" si="7"/>
        <v>0</v>
      </c>
      <c r="O33" s="82">
        <f t="shared" si="8"/>
        <v>0</v>
      </c>
      <c r="P33" s="75">
        <v>-1653.05</v>
      </c>
      <c r="Q33" s="76">
        <f t="shared" si="9"/>
        <v>-1653.05</v>
      </c>
    </row>
    <row r="34" spans="1:17" ht="15" customHeight="1">
      <c r="A34" s="64">
        <f t="shared" si="0"/>
        <v>20</v>
      </c>
      <c r="B34" s="65" t="s">
        <v>112</v>
      </c>
      <c r="C34" s="66" t="s">
        <v>113</v>
      </c>
      <c r="D34" s="2" t="s">
        <v>114</v>
      </c>
      <c r="E34" s="2" t="s">
        <v>115</v>
      </c>
      <c r="F34" s="3">
        <f t="shared" si="1"/>
        <v>33558</v>
      </c>
      <c r="G34" s="2" t="s">
        <v>114</v>
      </c>
      <c r="H34" s="2" t="s">
        <v>115</v>
      </c>
      <c r="I34" s="77">
        <f t="shared" si="2"/>
        <v>33558</v>
      </c>
      <c r="J34" s="78">
        <f t="shared" si="3"/>
        <v>0</v>
      </c>
      <c r="K34" s="79">
        <f t="shared" si="4"/>
        <v>0</v>
      </c>
      <c r="L34" s="80">
        <f t="shared" si="5"/>
        <v>0</v>
      </c>
      <c r="M34" s="81">
        <f t="shared" si="6"/>
        <v>0</v>
      </c>
      <c r="N34" s="81">
        <f t="shared" si="7"/>
        <v>0</v>
      </c>
      <c r="O34" s="82">
        <f t="shared" si="8"/>
        <v>0</v>
      </c>
      <c r="P34" s="75">
        <v>0</v>
      </c>
      <c r="Q34" s="76">
        <f t="shared" si="9"/>
        <v>0</v>
      </c>
    </row>
    <row r="35" spans="1:17" ht="15" customHeight="1">
      <c r="A35" s="64">
        <f t="shared" si="0"/>
        <v>21</v>
      </c>
      <c r="B35" s="65" t="s">
        <v>116</v>
      </c>
      <c r="C35" s="66" t="s">
        <v>117</v>
      </c>
      <c r="D35" s="2" t="s">
        <v>118</v>
      </c>
      <c r="E35" s="2" t="s">
        <v>119</v>
      </c>
      <c r="F35" s="3">
        <f t="shared" si="1"/>
        <v>3427</v>
      </c>
      <c r="G35" s="2" t="s">
        <v>118</v>
      </c>
      <c r="H35" s="2" t="s">
        <v>119</v>
      </c>
      <c r="I35" s="77">
        <f t="shared" si="2"/>
        <v>3427</v>
      </c>
      <c r="J35" s="78">
        <f t="shared" si="3"/>
        <v>0</v>
      </c>
      <c r="K35" s="79">
        <f t="shared" si="4"/>
        <v>0</v>
      </c>
      <c r="L35" s="80">
        <f t="shared" si="5"/>
        <v>0</v>
      </c>
      <c r="M35" s="81">
        <f t="shared" si="6"/>
        <v>0</v>
      </c>
      <c r="N35" s="81">
        <f t="shared" si="7"/>
        <v>0</v>
      </c>
      <c r="O35" s="82">
        <f t="shared" si="8"/>
        <v>0</v>
      </c>
      <c r="P35" s="75">
        <v>-387.84</v>
      </c>
      <c r="Q35" s="76">
        <f t="shared" si="9"/>
        <v>-387.84</v>
      </c>
    </row>
    <row r="36" spans="1:17" ht="15" customHeight="1">
      <c r="A36" s="64">
        <f t="shared" si="0"/>
        <v>22</v>
      </c>
      <c r="B36" s="65" t="s">
        <v>120</v>
      </c>
      <c r="C36" s="66" t="s">
        <v>121</v>
      </c>
      <c r="D36" s="2" t="s">
        <v>122</v>
      </c>
      <c r="E36" s="2" t="s">
        <v>123</v>
      </c>
      <c r="F36" s="3">
        <f t="shared" si="1"/>
        <v>6308</v>
      </c>
      <c r="G36" s="2" t="s">
        <v>122</v>
      </c>
      <c r="H36" s="2" t="s">
        <v>123</v>
      </c>
      <c r="I36" s="77">
        <f t="shared" si="2"/>
        <v>6308</v>
      </c>
      <c r="J36" s="78">
        <f t="shared" si="3"/>
        <v>0</v>
      </c>
      <c r="K36" s="79">
        <f t="shared" si="4"/>
        <v>0</v>
      </c>
      <c r="L36" s="80">
        <f t="shared" si="5"/>
        <v>0</v>
      </c>
      <c r="M36" s="81">
        <f t="shared" si="6"/>
        <v>0</v>
      </c>
      <c r="N36" s="81">
        <f t="shared" si="7"/>
        <v>0</v>
      </c>
      <c r="O36" s="82">
        <f t="shared" si="8"/>
        <v>0</v>
      </c>
      <c r="P36" s="75">
        <v>-788.06</v>
      </c>
      <c r="Q36" s="76">
        <f t="shared" si="9"/>
        <v>-788.06</v>
      </c>
    </row>
    <row r="37" spans="1:17" ht="15" customHeight="1">
      <c r="A37" s="64">
        <f t="shared" si="0"/>
        <v>23</v>
      </c>
      <c r="B37" s="65" t="s">
        <v>124</v>
      </c>
      <c r="C37" s="66" t="s">
        <v>125</v>
      </c>
      <c r="D37" s="2" t="s">
        <v>126</v>
      </c>
      <c r="E37" s="2" t="s">
        <v>127</v>
      </c>
      <c r="F37" s="3">
        <f t="shared" si="1"/>
        <v>4946</v>
      </c>
      <c r="G37" s="2" t="s">
        <v>126</v>
      </c>
      <c r="H37" s="2" t="s">
        <v>127</v>
      </c>
      <c r="I37" s="77">
        <f t="shared" si="2"/>
        <v>4946</v>
      </c>
      <c r="J37" s="78">
        <f t="shared" si="3"/>
        <v>0</v>
      </c>
      <c r="K37" s="79">
        <f t="shared" si="4"/>
        <v>0</v>
      </c>
      <c r="L37" s="80">
        <f t="shared" si="5"/>
        <v>0</v>
      </c>
      <c r="M37" s="81">
        <f t="shared" si="6"/>
        <v>0</v>
      </c>
      <c r="N37" s="81">
        <f t="shared" si="7"/>
        <v>0</v>
      </c>
      <c r="O37" s="82">
        <f t="shared" si="8"/>
        <v>0</v>
      </c>
      <c r="P37" s="75">
        <v>-3.14</v>
      </c>
      <c r="Q37" s="76">
        <f t="shared" si="9"/>
        <v>-3.14</v>
      </c>
    </row>
    <row r="38" spans="1:17" ht="15" customHeight="1">
      <c r="A38" s="64">
        <f t="shared" si="0"/>
        <v>24</v>
      </c>
      <c r="B38" s="65" t="s">
        <v>128</v>
      </c>
      <c r="C38" s="66" t="s">
        <v>129</v>
      </c>
      <c r="D38" s="2" t="s">
        <v>130</v>
      </c>
      <c r="E38" s="2" t="s">
        <v>131</v>
      </c>
      <c r="F38" s="3">
        <f t="shared" si="1"/>
        <v>5857</v>
      </c>
      <c r="G38" s="2" t="s">
        <v>132</v>
      </c>
      <c r="H38" s="2" t="s">
        <v>133</v>
      </c>
      <c r="I38" s="77">
        <f t="shared" si="2"/>
        <v>5897</v>
      </c>
      <c r="J38" s="78">
        <f t="shared" si="3"/>
        <v>32</v>
      </c>
      <c r="K38" s="79">
        <f t="shared" si="4"/>
        <v>8</v>
      </c>
      <c r="L38" s="80">
        <f t="shared" si="5"/>
        <v>40</v>
      </c>
      <c r="M38" s="81">
        <f t="shared" si="6"/>
        <v>262.72</v>
      </c>
      <c r="N38" s="81">
        <f t="shared" si="7"/>
        <v>25.92</v>
      </c>
      <c r="O38" s="82">
        <f t="shared" si="8"/>
        <v>288.64</v>
      </c>
      <c r="P38" s="75">
        <v>-1913.63</v>
      </c>
      <c r="Q38" s="76">
        <f t="shared" si="9"/>
        <v>-1624.99</v>
      </c>
    </row>
    <row r="39" spans="1:17" ht="15" customHeight="1">
      <c r="A39" s="64">
        <f t="shared" si="0"/>
        <v>25</v>
      </c>
      <c r="B39" s="65" t="s">
        <v>134</v>
      </c>
      <c r="C39" s="66" t="s">
        <v>135</v>
      </c>
      <c r="D39" s="2" t="s">
        <v>136</v>
      </c>
      <c r="E39" s="2" t="s">
        <v>137</v>
      </c>
      <c r="F39" s="3">
        <f t="shared" si="1"/>
        <v>5043</v>
      </c>
      <c r="G39" s="2" t="s">
        <v>136</v>
      </c>
      <c r="H39" s="2" t="s">
        <v>137</v>
      </c>
      <c r="I39" s="77">
        <f t="shared" si="2"/>
        <v>5043</v>
      </c>
      <c r="J39" s="78">
        <f t="shared" si="3"/>
        <v>0</v>
      </c>
      <c r="K39" s="79">
        <f t="shared" si="4"/>
        <v>0</v>
      </c>
      <c r="L39" s="80">
        <f t="shared" si="5"/>
        <v>0</v>
      </c>
      <c r="M39" s="81">
        <f t="shared" si="6"/>
        <v>0</v>
      </c>
      <c r="N39" s="81">
        <f t="shared" si="7"/>
        <v>0</v>
      </c>
      <c r="O39" s="82">
        <f t="shared" si="8"/>
        <v>0</v>
      </c>
      <c r="P39" s="75">
        <v>-33.86</v>
      </c>
      <c r="Q39" s="76">
        <f t="shared" si="9"/>
        <v>-33.86</v>
      </c>
    </row>
    <row r="40" spans="1:17" ht="15" customHeight="1">
      <c r="A40" s="64">
        <f t="shared" si="0"/>
        <v>26</v>
      </c>
      <c r="B40" s="65" t="s">
        <v>138</v>
      </c>
      <c r="C40" s="66" t="s">
        <v>139</v>
      </c>
      <c r="D40" s="2" t="s">
        <v>140</v>
      </c>
      <c r="E40" s="2" t="s">
        <v>141</v>
      </c>
      <c r="F40" s="3">
        <f t="shared" si="1"/>
        <v>3472</v>
      </c>
      <c r="G40" s="2" t="s">
        <v>142</v>
      </c>
      <c r="H40" s="2" t="s">
        <v>143</v>
      </c>
      <c r="I40" s="77">
        <f t="shared" si="2"/>
        <v>3565</v>
      </c>
      <c r="J40" s="78">
        <f t="shared" si="3"/>
        <v>73</v>
      </c>
      <c r="K40" s="79">
        <f t="shared" si="4"/>
        <v>20</v>
      </c>
      <c r="L40" s="80">
        <f t="shared" si="5"/>
        <v>93</v>
      </c>
      <c r="M40" s="81">
        <f t="shared" si="6"/>
        <v>599.33</v>
      </c>
      <c r="N40" s="81">
        <f t="shared" si="7"/>
        <v>64.8</v>
      </c>
      <c r="O40" s="82">
        <f t="shared" si="8"/>
        <v>664.13</v>
      </c>
      <c r="P40" s="75">
        <v>-891.87</v>
      </c>
      <c r="Q40" s="76">
        <f t="shared" si="9"/>
        <v>-227.74</v>
      </c>
    </row>
    <row r="41" spans="1:17" ht="15" customHeight="1">
      <c r="A41" s="64">
        <f t="shared" si="0"/>
        <v>27</v>
      </c>
      <c r="B41" s="65" t="s">
        <v>144</v>
      </c>
      <c r="C41" s="66" t="s">
        <v>145</v>
      </c>
      <c r="D41" s="2" t="s">
        <v>146</v>
      </c>
      <c r="E41" s="2" t="s">
        <v>147</v>
      </c>
      <c r="F41" s="3">
        <f t="shared" si="1"/>
        <v>6602</v>
      </c>
      <c r="G41" s="2" t="s">
        <v>146</v>
      </c>
      <c r="H41" s="2" t="s">
        <v>147</v>
      </c>
      <c r="I41" s="77">
        <f t="shared" si="2"/>
        <v>6602</v>
      </c>
      <c r="J41" s="78">
        <f t="shared" si="3"/>
        <v>0</v>
      </c>
      <c r="K41" s="79">
        <f t="shared" si="4"/>
        <v>0</v>
      </c>
      <c r="L41" s="80">
        <f t="shared" si="5"/>
        <v>0</v>
      </c>
      <c r="M41" s="81">
        <f t="shared" si="6"/>
        <v>0</v>
      </c>
      <c r="N41" s="81">
        <f t="shared" si="7"/>
        <v>0</v>
      </c>
      <c r="O41" s="82">
        <f t="shared" si="8"/>
        <v>0</v>
      </c>
      <c r="P41" s="75">
        <v>-12.21</v>
      </c>
      <c r="Q41" s="76">
        <f t="shared" si="9"/>
        <v>-12.21</v>
      </c>
    </row>
    <row r="42" spans="1:17" ht="15" customHeight="1">
      <c r="A42" s="64">
        <f t="shared" si="0"/>
        <v>28</v>
      </c>
      <c r="B42" s="65" t="s">
        <v>148</v>
      </c>
      <c r="C42" s="66" t="s">
        <v>149</v>
      </c>
      <c r="D42" s="2" t="s">
        <v>150</v>
      </c>
      <c r="E42" s="2" t="s">
        <v>151</v>
      </c>
      <c r="F42" s="3">
        <f t="shared" si="1"/>
        <v>8768</v>
      </c>
      <c r="G42" s="2" t="s">
        <v>152</v>
      </c>
      <c r="H42" s="2" t="s">
        <v>151</v>
      </c>
      <c r="I42" s="77">
        <f t="shared" si="2"/>
        <v>8769</v>
      </c>
      <c r="J42" s="78">
        <f t="shared" si="3"/>
        <v>1</v>
      </c>
      <c r="K42" s="79">
        <f t="shared" si="4"/>
        <v>0</v>
      </c>
      <c r="L42" s="80">
        <f t="shared" si="5"/>
        <v>1</v>
      </c>
      <c r="M42" s="81">
        <f t="shared" si="6"/>
        <v>8.21</v>
      </c>
      <c r="N42" s="81">
        <f t="shared" si="7"/>
        <v>0</v>
      </c>
      <c r="O42" s="82">
        <f t="shared" si="8"/>
        <v>8.21</v>
      </c>
      <c r="P42" s="75">
        <v>-43.97</v>
      </c>
      <c r="Q42" s="76">
        <f t="shared" si="9"/>
        <v>-35.76</v>
      </c>
    </row>
    <row r="43" spans="1:17" ht="15" customHeight="1">
      <c r="A43" s="64">
        <f t="shared" si="0"/>
        <v>29</v>
      </c>
      <c r="B43" s="65" t="s">
        <v>153</v>
      </c>
      <c r="C43" s="66" t="s">
        <v>154</v>
      </c>
      <c r="D43" s="2" t="s">
        <v>155</v>
      </c>
      <c r="E43" s="2" t="s">
        <v>156</v>
      </c>
      <c r="F43" s="3">
        <f t="shared" si="1"/>
        <v>1168</v>
      </c>
      <c r="G43" s="2" t="s">
        <v>155</v>
      </c>
      <c r="H43" s="2" t="s">
        <v>156</v>
      </c>
      <c r="I43" s="77">
        <f t="shared" si="2"/>
        <v>1168</v>
      </c>
      <c r="J43" s="78">
        <f t="shared" si="3"/>
        <v>0</v>
      </c>
      <c r="K43" s="79">
        <f t="shared" si="4"/>
        <v>0</v>
      </c>
      <c r="L43" s="80">
        <f t="shared" si="5"/>
        <v>0</v>
      </c>
      <c r="M43" s="81">
        <f t="shared" si="6"/>
        <v>0</v>
      </c>
      <c r="N43" s="81">
        <f t="shared" si="7"/>
        <v>0</v>
      </c>
      <c r="O43" s="82">
        <f t="shared" si="8"/>
        <v>0</v>
      </c>
      <c r="P43" s="75">
        <v>-209.62</v>
      </c>
      <c r="Q43" s="76">
        <f t="shared" si="9"/>
        <v>-209.62</v>
      </c>
    </row>
    <row r="44" spans="1:17" ht="15" customHeight="1">
      <c r="A44" s="64">
        <f t="shared" si="0"/>
        <v>30</v>
      </c>
      <c r="B44" s="65" t="s">
        <v>157</v>
      </c>
      <c r="C44" s="66" t="s">
        <v>158</v>
      </c>
      <c r="D44" s="2" t="s">
        <v>159</v>
      </c>
      <c r="E44" s="2" t="s">
        <v>160</v>
      </c>
      <c r="F44" s="3">
        <f t="shared" si="1"/>
        <v>376</v>
      </c>
      <c r="G44" s="2" t="s">
        <v>159</v>
      </c>
      <c r="H44" s="2" t="s">
        <v>160</v>
      </c>
      <c r="I44" s="77">
        <f t="shared" si="2"/>
        <v>376</v>
      </c>
      <c r="J44" s="78">
        <f t="shared" si="3"/>
        <v>0</v>
      </c>
      <c r="K44" s="79">
        <f t="shared" si="4"/>
        <v>0</v>
      </c>
      <c r="L44" s="80">
        <f t="shared" si="5"/>
        <v>0</v>
      </c>
      <c r="M44" s="81">
        <f t="shared" si="6"/>
        <v>0</v>
      </c>
      <c r="N44" s="81">
        <f t="shared" si="7"/>
        <v>0</v>
      </c>
      <c r="O44" s="82">
        <f t="shared" si="8"/>
        <v>0</v>
      </c>
      <c r="P44" s="75">
        <v>0</v>
      </c>
      <c r="Q44" s="76">
        <f t="shared" si="9"/>
        <v>0</v>
      </c>
    </row>
    <row r="45" spans="1:17" ht="15" customHeight="1">
      <c r="A45" s="64">
        <f t="shared" si="0"/>
        <v>31</v>
      </c>
      <c r="B45" s="65" t="s">
        <v>161</v>
      </c>
      <c r="C45" s="66" t="s">
        <v>162</v>
      </c>
      <c r="D45" s="2" t="s">
        <v>163</v>
      </c>
      <c r="E45" s="2" t="s">
        <v>164</v>
      </c>
      <c r="F45" s="3">
        <f t="shared" si="1"/>
        <v>2125</v>
      </c>
      <c r="G45" s="2" t="s">
        <v>163</v>
      </c>
      <c r="H45" s="2" t="s">
        <v>164</v>
      </c>
      <c r="I45" s="77">
        <f t="shared" si="2"/>
        <v>2125</v>
      </c>
      <c r="J45" s="78">
        <f t="shared" si="3"/>
        <v>0</v>
      </c>
      <c r="K45" s="79">
        <f t="shared" si="4"/>
        <v>0</v>
      </c>
      <c r="L45" s="80">
        <f t="shared" si="5"/>
        <v>0</v>
      </c>
      <c r="M45" s="81">
        <f t="shared" si="6"/>
        <v>0</v>
      </c>
      <c r="N45" s="81">
        <f t="shared" si="7"/>
        <v>0</v>
      </c>
      <c r="O45" s="82">
        <f t="shared" si="8"/>
        <v>0</v>
      </c>
      <c r="P45" s="75">
        <v>-548.05</v>
      </c>
      <c r="Q45" s="76">
        <f t="shared" si="9"/>
        <v>-548.05</v>
      </c>
    </row>
    <row r="46" spans="1:17" ht="15" customHeight="1">
      <c r="A46" s="64">
        <f t="shared" si="0"/>
        <v>32</v>
      </c>
      <c r="B46" s="65" t="s">
        <v>165</v>
      </c>
      <c r="C46" s="66" t="s">
        <v>166</v>
      </c>
      <c r="D46" s="2" t="s">
        <v>87</v>
      </c>
      <c r="E46" s="2" t="s">
        <v>87</v>
      </c>
      <c r="F46" s="3">
        <f t="shared" si="1"/>
        <v>0</v>
      </c>
      <c r="G46" s="2" t="s">
        <v>87</v>
      </c>
      <c r="H46" s="2" t="s">
        <v>87</v>
      </c>
      <c r="I46" s="77">
        <f t="shared" si="2"/>
        <v>0</v>
      </c>
      <c r="J46" s="78">
        <f t="shared" si="3"/>
        <v>0</v>
      </c>
      <c r="K46" s="79">
        <f t="shared" si="4"/>
        <v>0</v>
      </c>
      <c r="L46" s="80">
        <f t="shared" si="5"/>
        <v>0</v>
      </c>
      <c r="M46" s="81">
        <f t="shared" si="6"/>
        <v>0</v>
      </c>
      <c r="N46" s="81">
        <f t="shared" si="7"/>
        <v>0</v>
      </c>
      <c r="O46" s="82">
        <f t="shared" si="8"/>
        <v>0</v>
      </c>
      <c r="P46" s="75">
        <v>0</v>
      </c>
      <c r="Q46" s="76">
        <f t="shared" si="9"/>
        <v>0</v>
      </c>
    </row>
    <row r="47" spans="1:17" ht="15" customHeight="1">
      <c r="A47" s="64">
        <f t="shared" si="0"/>
        <v>33</v>
      </c>
      <c r="B47" s="65" t="s">
        <v>167</v>
      </c>
      <c r="C47" s="66" t="s">
        <v>168</v>
      </c>
      <c r="D47" s="2" t="s">
        <v>169</v>
      </c>
      <c r="E47" s="2" t="s">
        <v>170</v>
      </c>
      <c r="F47" s="3">
        <f t="shared" si="1"/>
        <v>9973</v>
      </c>
      <c r="G47" s="2" t="s">
        <v>169</v>
      </c>
      <c r="H47" s="2" t="s">
        <v>170</v>
      </c>
      <c r="I47" s="77">
        <f t="shared" si="2"/>
        <v>9973</v>
      </c>
      <c r="J47" s="78">
        <f t="shared" si="3"/>
        <v>0</v>
      </c>
      <c r="K47" s="79">
        <f t="shared" si="4"/>
        <v>0</v>
      </c>
      <c r="L47" s="80">
        <f t="shared" si="5"/>
        <v>0</v>
      </c>
      <c r="M47" s="81">
        <f t="shared" si="6"/>
        <v>0</v>
      </c>
      <c r="N47" s="81">
        <f t="shared" si="7"/>
        <v>0</v>
      </c>
      <c r="O47" s="82">
        <f t="shared" si="8"/>
        <v>0</v>
      </c>
      <c r="P47" s="75">
        <v>149.95</v>
      </c>
      <c r="Q47" s="76">
        <f t="shared" si="9"/>
        <v>149.95</v>
      </c>
    </row>
    <row r="48" spans="1:17" ht="15" customHeight="1">
      <c r="A48" s="64">
        <f t="shared" si="0"/>
        <v>34</v>
      </c>
      <c r="B48" s="65" t="s">
        <v>171</v>
      </c>
      <c r="C48" s="66" t="s">
        <v>172</v>
      </c>
      <c r="D48" s="2" t="s">
        <v>173</v>
      </c>
      <c r="E48" s="2" t="s">
        <v>174</v>
      </c>
      <c r="F48" s="3">
        <f t="shared" si="1"/>
        <v>59953</v>
      </c>
      <c r="G48" s="2" t="s">
        <v>175</v>
      </c>
      <c r="H48" s="2" t="s">
        <v>176</v>
      </c>
      <c r="I48" s="77">
        <f t="shared" si="2"/>
        <v>61508</v>
      </c>
      <c r="J48" s="78">
        <f t="shared" si="3"/>
        <v>1035</v>
      </c>
      <c r="K48" s="79">
        <f t="shared" si="4"/>
        <v>520</v>
      </c>
      <c r="L48" s="80">
        <f t="shared" si="5"/>
        <v>1555</v>
      </c>
      <c r="M48" s="81">
        <f t="shared" si="6"/>
        <v>8497.35</v>
      </c>
      <c r="N48" s="81">
        <f t="shared" si="7"/>
        <v>1684.8</v>
      </c>
      <c r="O48" s="82">
        <f t="shared" si="8"/>
        <v>10182.15</v>
      </c>
      <c r="P48" s="75">
        <v>331.01</v>
      </c>
      <c r="Q48" s="76">
        <f t="shared" si="9"/>
        <v>10513.16</v>
      </c>
    </row>
    <row r="49" spans="1:17" ht="15" customHeight="1">
      <c r="A49" s="64">
        <f t="shared" si="0"/>
        <v>35</v>
      </c>
      <c r="B49" s="65" t="s">
        <v>177</v>
      </c>
      <c r="C49" s="66" t="s">
        <v>178</v>
      </c>
      <c r="D49" s="2" t="s">
        <v>179</v>
      </c>
      <c r="E49" s="2" t="s">
        <v>180</v>
      </c>
      <c r="F49" s="3">
        <f t="shared" si="1"/>
        <v>4127</v>
      </c>
      <c r="G49" s="2" t="s">
        <v>179</v>
      </c>
      <c r="H49" s="2" t="s">
        <v>180</v>
      </c>
      <c r="I49" s="77">
        <f t="shared" si="2"/>
        <v>4127</v>
      </c>
      <c r="J49" s="78">
        <f t="shared" si="3"/>
        <v>0</v>
      </c>
      <c r="K49" s="79">
        <f t="shared" si="4"/>
        <v>0</v>
      </c>
      <c r="L49" s="80">
        <f t="shared" si="5"/>
        <v>0</v>
      </c>
      <c r="M49" s="81">
        <f t="shared" si="6"/>
        <v>0</v>
      </c>
      <c r="N49" s="81">
        <f t="shared" si="7"/>
        <v>0</v>
      </c>
      <c r="O49" s="82">
        <f t="shared" si="8"/>
        <v>0</v>
      </c>
      <c r="P49" s="75">
        <v>-0.08</v>
      </c>
      <c r="Q49" s="76">
        <f t="shared" si="9"/>
        <v>-0.08</v>
      </c>
    </row>
    <row r="50" spans="1:17" ht="15" customHeight="1">
      <c r="A50" s="64">
        <f t="shared" si="0"/>
        <v>36</v>
      </c>
      <c r="B50" s="65" t="s">
        <v>181</v>
      </c>
      <c r="C50" s="66" t="s">
        <v>182</v>
      </c>
      <c r="D50" s="2" t="s">
        <v>183</v>
      </c>
      <c r="E50" s="2" t="s">
        <v>184</v>
      </c>
      <c r="F50" s="3">
        <f t="shared" si="1"/>
        <v>8911</v>
      </c>
      <c r="G50" s="2" t="s">
        <v>183</v>
      </c>
      <c r="H50" s="2" t="s">
        <v>184</v>
      </c>
      <c r="I50" s="77">
        <f t="shared" si="2"/>
        <v>8911</v>
      </c>
      <c r="J50" s="78">
        <f t="shared" si="3"/>
        <v>0</v>
      </c>
      <c r="K50" s="79">
        <f t="shared" si="4"/>
        <v>0</v>
      </c>
      <c r="L50" s="80">
        <f t="shared" si="5"/>
        <v>0</v>
      </c>
      <c r="M50" s="81">
        <f t="shared" si="6"/>
        <v>0</v>
      </c>
      <c r="N50" s="81">
        <f t="shared" si="7"/>
        <v>0</v>
      </c>
      <c r="O50" s="82">
        <f t="shared" si="8"/>
        <v>0</v>
      </c>
      <c r="P50" s="75">
        <v>0</v>
      </c>
      <c r="Q50" s="76">
        <f t="shared" si="9"/>
        <v>0</v>
      </c>
    </row>
    <row r="51" spans="1:17" ht="15" customHeight="1">
      <c r="A51" s="64">
        <f t="shared" si="0"/>
        <v>37</v>
      </c>
      <c r="B51" s="65" t="s">
        <v>185</v>
      </c>
      <c r="C51" s="66" t="s">
        <v>186</v>
      </c>
      <c r="D51" s="2" t="s">
        <v>187</v>
      </c>
      <c r="E51" s="2" t="s">
        <v>188</v>
      </c>
      <c r="F51" s="3">
        <f t="shared" si="1"/>
        <v>6376</v>
      </c>
      <c r="G51" s="2" t="s">
        <v>187</v>
      </c>
      <c r="H51" s="2" t="s">
        <v>188</v>
      </c>
      <c r="I51" s="77">
        <f t="shared" si="2"/>
        <v>6376</v>
      </c>
      <c r="J51" s="78">
        <f t="shared" si="3"/>
        <v>0</v>
      </c>
      <c r="K51" s="79">
        <f t="shared" si="4"/>
        <v>0</v>
      </c>
      <c r="L51" s="80">
        <f t="shared" si="5"/>
        <v>0</v>
      </c>
      <c r="M51" s="81">
        <f t="shared" si="6"/>
        <v>0</v>
      </c>
      <c r="N51" s="81">
        <f t="shared" si="7"/>
        <v>0</v>
      </c>
      <c r="O51" s="82">
        <f t="shared" si="8"/>
        <v>0</v>
      </c>
      <c r="P51" s="75">
        <v>-37.53</v>
      </c>
      <c r="Q51" s="76">
        <f t="shared" si="9"/>
        <v>-37.53</v>
      </c>
    </row>
    <row r="52" spans="1:17" ht="15" customHeight="1">
      <c r="A52" s="64">
        <f t="shared" si="0"/>
        <v>38</v>
      </c>
      <c r="B52" s="65" t="s">
        <v>189</v>
      </c>
      <c r="C52" s="66" t="s">
        <v>190</v>
      </c>
      <c r="D52" s="2" t="s">
        <v>87</v>
      </c>
      <c r="E52" s="2" t="s">
        <v>87</v>
      </c>
      <c r="F52" s="3">
        <f t="shared" si="1"/>
        <v>0</v>
      </c>
      <c r="G52" s="2" t="s">
        <v>87</v>
      </c>
      <c r="H52" s="2" t="s">
        <v>87</v>
      </c>
      <c r="I52" s="77">
        <f t="shared" si="2"/>
        <v>0</v>
      </c>
      <c r="J52" s="78">
        <f t="shared" si="3"/>
        <v>0</v>
      </c>
      <c r="K52" s="79">
        <f t="shared" si="4"/>
        <v>0</v>
      </c>
      <c r="L52" s="80">
        <f t="shared" si="5"/>
        <v>0</v>
      </c>
      <c r="M52" s="81">
        <f t="shared" si="6"/>
        <v>0</v>
      </c>
      <c r="N52" s="81">
        <f t="shared" si="7"/>
        <v>0</v>
      </c>
      <c r="O52" s="82">
        <f t="shared" si="8"/>
        <v>0</v>
      </c>
      <c r="P52" s="75">
        <v>0</v>
      </c>
      <c r="Q52" s="76">
        <f t="shared" si="9"/>
        <v>0</v>
      </c>
    </row>
    <row r="53" spans="1:17" ht="15" customHeight="1">
      <c r="A53" s="64">
        <f t="shared" si="0"/>
        <v>39</v>
      </c>
      <c r="B53" s="65" t="s">
        <v>191</v>
      </c>
      <c r="C53" s="66" t="s">
        <v>192</v>
      </c>
      <c r="D53" s="2" t="s">
        <v>193</v>
      </c>
      <c r="E53" s="2" t="s">
        <v>194</v>
      </c>
      <c r="F53" s="3">
        <f t="shared" si="1"/>
        <v>5273</v>
      </c>
      <c r="G53" s="2" t="s">
        <v>193</v>
      </c>
      <c r="H53" s="2" t="s">
        <v>194</v>
      </c>
      <c r="I53" s="77">
        <f t="shared" si="2"/>
        <v>5273</v>
      </c>
      <c r="J53" s="78">
        <f t="shared" si="3"/>
        <v>0</v>
      </c>
      <c r="K53" s="79">
        <f t="shared" si="4"/>
        <v>0</v>
      </c>
      <c r="L53" s="80">
        <f t="shared" si="5"/>
        <v>0</v>
      </c>
      <c r="M53" s="81">
        <f t="shared" si="6"/>
        <v>0</v>
      </c>
      <c r="N53" s="81">
        <f t="shared" si="7"/>
        <v>0</v>
      </c>
      <c r="O53" s="82">
        <f t="shared" si="8"/>
        <v>0</v>
      </c>
      <c r="P53" s="75">
        <v>-149.09</v>
      </c>
      <c r="Q53" s="76">
        <f t="shared" si="9"/>
        <v>-149.09</v>
      </c>
    </row>
    <row r="54" spans="1:17" ht="15" customHeight="1">
      <c r="A54" s="64">
        <f t="shared" si="0"/>
        <v>40</v>
      </c>
      <c r="B54" s="65" t="s">
        <v>195</v>
      </c>
      <c r="C54" s="66" t="s">
        <v>196</v>
      </c>
      <c r="D54" s="2" t="s">
        <v>197</v>
      </c>
      <c r="E54" s="2" t="s">
        <v>198</v>
      </c>
      <c r="F54" s="3">
        <f t="shared" si="1"/>
        <v>2315</v>
      </c>
      <c r="G54" s="2" t="s">
        <v>199</v>
      </c>
      <c r="H54" s="2" t="s">
        <v>200</v>
      </c>
      <c r="I54" s="77">
        <f t="shared" si="2"/>
        <v>2834</v>
      </c>
      <c r="J54" s="78">
        <f t="shared" si="3"/>
        <v>346</v>
      </c>
      <c r="K54" s="79">
        <f t="shared" si="4"/>
        <v>173</v>
      </c>
      <c r="L54" s="80">
        <f t="shared" si="5"/>
        <v>519</v>
      </c>
      <c r="M54" s="81">
        <f t="shared" si="6"/>
        <v>2840.66</v>
      </c>
      <c r="N54" s="81">
        <f t="shared" si="7"/>
        <v>560.52</v>
      </c>
      <c r="O54" s="82">
        <f t="shared" si="8"/>
        <v>3401.18</v>
      </c>
      <c r="P54" s="75">
        <v>-0.05</v>
      </c>
      <c r="Q54" s="76">
        <f t="shared" si="9"/>
        <v>3401.13</v>
      </c>
    </row>
    <row r="55" spans="1:17" ht="15" customHeight="1">
      <c r="A55" s="64">
        <f t="shared" si="0"/>
        <v>41</v>
      </c>
      <c r="B55" s="65" t="s">
        <v>201</v>
      </c>
      <c r="C55" s="66" t="s">
        <v>202</v>
      </c>
      <c r="D55" s="2" t="s">
        <v>203</v>
      </c>
      <c r="E55" s="2" t="s">
        <v>204</v>
      </c>
      <c r="F55" s="3">
        <f t="shared" si="1"/>
        <v>2117</v>
      </c>
      <c r="G55" s="2" t="s">
        <v>203</v>
      </c>
      <c r="H55" s="2" t="s">
        <v>204</v>
      </c>
      <c r="I55" s="77">
        <f t="shared" si="2"/>
        <v>2117</v>
      </c>
      <c r="J55" s="78">
        <f t="shared" si="3"/>
        <v>0</v>
      </c>
      <c r="K55" s="79">
        <f t="shared" si="4"/>
        <v>0</v>
      </c>
      <c r="L55" s="80">
        <f t="shared" si="5"/>
        <v>0</v>
      </c>
      <c r="M55" s="81">
        <f t="shared" si="6"/>
        <v>0</v>
      </c>
      <c r="N55" s="81">
        <f t="shared" si="7"/>
        <v>0</v>
      </c>
      <c r="O55" s="82">
        <f t="shared" si="8"/>
        <v>0</v>
      </c>
      <c r="P55" s="75">
        <v>-1824.77</v>
      </c>
      <c r="Q55" s="76">
        <f t="shared" si="9"/>
        <v>-1824.77</v>
      </c>
    </row>
    <row r="56" spans="1:17" ht="15" customHeight="1">
      <c r="A56" s="64">
        <f t="shared" si="0"/>
        <v>42</v>
      </c>
      <c r="B56" s="65" t="s">
        <v>205</v>
      </c>
      <c r="C56" s="66" t="s">
        <v>206</v>
      </c>
      <c r="D56" s="2" t="s">
        <v>207</v>
      </c>
      <c r="E56" s="2" t="s">
        <v>208</v>
      </c>
      <c r="F56" s="3">
        <f t="shared" si="1"/>
        <v>2372</v>
      </c>
      <c r="G56" s="2" t="s">
        <v>209</v>
      </c>
      <c r="H56" s="2" t="s">
        <v>208</v>
      </c>
      <c r="I56" s="77">
        <f t="shared" si="2"/>
        <v>2373</v>
      </c>
      <c r="J56" s="78">
        <f t="shared" si="3"/>
        <v>1</v>
      </c>
      <c r="K56" s="79">
        <f t="shared" si="4"/>
        <v>0</v>
      </c>
      <c r="L56" s="80">
        <f t="shared" si="5"/>
        <v>1</v>
      </c>
      <c r="M56" s="81">
        <f t="shared" si="6"/>
        <v>8.21</v>
      </c>
      <c r="N56" s="81">
        <f t="shared" si="7"/>
        <v>0</v>
      </c>
      <c r="O56" s="82">
        <f t="shared" si="8"/>
        <v>8.21</v>
      </c>
      <c r="P56" s="75">
        <v>-3959.24</v>
      </c>
      <c r="Q56" s="76">
        <f t="shared" si="9"/>
        <v>-3951.03</v>
      </c>
    </row>
    <row r="57" spans="1:17" ht="15" customHeight="1">
      <c r="A57" s="64">
        <f t="shared" si="0"/>
        <v>43</v>
      </c>
      <c r="B57" s="83" t="s">
        <v>210</v>
      </c>
      <c r="C57" s="1" t="s">
        <v>211</v>
      </c>
      <c r="D57" s="2" t="s">
        <v>212</v>
      </c>
      <c r="E57" s="2" t="s">
        <v>213</v>
      </c>
      <c r="F57" s="3">
        <f t="shared" si="1"/>
        <v>18</v>
      </c>
      <c r="G57" s="2" t="s">
        <v>212</v>
      </c>
      <c r="H57" s="2" t="s">
        <v>213</v>
      </c>
      <c r="I57" s="77">
        <f t="shared" si="2"/>
        <v>18</v>
      </c>
      <c r="J57" s="78">
        <f t="shared" si="3"/>
        <v>0</v>
      </c>
      <c r="K57" s="79">
        <f t="shared" si="4"/>
        <v>0</v>
      </c>
      <c r="L57" s="80">
        <f t="shared" si="5"/>
        <v>0</v>
      </c>
      <c r="M57" s="81">
        <f t="shared" si="6"/>
        <v>0</v>
      </c>
      <c r="N57" s="81">
        <f t="shared" si="7"/>
        <v>0</v>
      </c>
      <c r="O57" s="82">
        <f t="shared" si="8"/>
        <v>0</v>
      </c>
      <c r="P57" s="75">
        <v>-69.56</v>
      </c>
      <c r="Q57" s="76">
        <f t="shared" si="9"/>
        <v>-69.56</v>
      </c>
    </row>
    <row r="58" spans="1:17" ht="15" customHeight="1">
      <c r="A58" s="64">
        <f t="shared" si="0"/>
        <v>44</v>
      </c>
      <c r="B58" s="65" t="s">
        <v>214</v>
      </c>
      <c r="C58" s="66" t="s">
        <v>215</v>
      </c>
      <c r="D58" s="2" t="s">
        <v>216</v>
      </c>
      <c r="E58" s="2" t="s">
        <v>87</v>
      </c>
      <c r="F58" s="3">
        <f t="shared" si="1"/>
        <v>1</v>
      </c>
      <c r="G58" s="2" t="s">
        <v>216</v>
      </c>
      <c r="H58" s="2" t="s">
        <v>87</v>
      </c>
      <c r="I58" s="77">
        <f t="shared" si="2"/>
        <v>1</v>
      </c>
      <c r="J58" s="78">
        <f t="shared" si="3"/>
        <v>0</v>
      </c>
      <c r="K58" s="79">
        <f t="shared" si="4"/>
        <v>0</v>
      </c>
      <c r="L58" s="80">
        <f t="shared" si="5"/>
        <v>0</v>
      </c>
      <c r="M58" s="81">
        <f t="shared" si="6"/>
        <v>0</v>
      </c>
      <c r="N58" s="81">
        <f t="shared" si="7"/>
        <v>0</v>
      </c>
      <c r="O58" s="82">
        <f t="shared" si="8"/>
        <v>0</v>
      </c>
      <c r="P58" s="75">
        <v>-137.64</v>
      </c>
      <c r="Q58" s="76">
        <f t="shared" si="9"/>
        <v>-137.64</v>
      </c>
    </row>
    <row r="59" spans="1:17" ht="15" customHeight="1">
      <c r="A59" s="64">
        <f t="shared" si="0"/>
        <v>45</v>
      </c>
      <c r="B59" s="65" t="s">
        <v>217</v>
      </c>
      <c r="C59" s="66" t="s">
        <v>218</v>
      </c>
      <c r="D59" s="2" t="s">
        <v>219</v>
      </c>
      <c r="E59" s="2" t="s">
        <v>220</v>
      </c>
      <c r="F59" s="3">
        <f t="shared" si="1"/>
        <v>465</v>
      </c>
      <c r="G59" s="2" t="s">
        <v>219</v>
      </c>
      <c r="H59" s="2" t="s">
        <v>220</v>
      </c>
      <c r="I59" s="77">
        <f t="shared" si="2"/>
        <v>465</v>
      </c>
      <c r="J59" s="78">
        <f t="shared" si="3"/>
        <v>0</v>
      </c>
      <c r="K59" s="79">
        <f t="shared" si="4"/>
        <v>0</v>
      </c>
      <c r="L59" s="80">
        <f t="shared" si="5"/>
        <v>0</v>
      </c>
      <c r="M59" s="81">
        <f t="shared" si="6"/>
        <v>0</v>
      </c>
      <c r="N59" s="81">
        <f t="shared" si="7"/>
        <v>0</v>
      </c>
      <c r="O59" s="82">
        <f t="shared" si="8"/>
        <v>0</v>
      </c>
      <c r="P59" s="75">
        <v>0</v>
      </c>
      <c r="Q59" s="76">
        <f t="shared" si="9"/>
        <v>0</v>
      </c>
    </row>
    <row r="60" spans="1:17" ht="15" customHeight="1">
      <c r="A60" s="64">
        <f t="shared" si="0"/>
        <v>46</v>
      </c>
      <c r="B60" s="65" t="s">
        <v>221</v>
      </c>
      <c r="C60" s="66" t="s">
        <v>222</v>
      </c>
      <c r="D60" s="2" t="s">
        <v>223</v>
      </c>
      <c r="E60" s="2" t="s">
        <v>224</v>
      </c>
      <c r="F60" s="3">
        <f t="shared" si="1"/>
        <v>989</v>
      </c>
      <c r="G60" s="2" t="s">
        <v>223</v>
      </c>
      <c r="H60" s="2" t="s">
        <v>224</v>
      </c>
      <c r="I60" s="77">
        <f t="shared" si="2"/>
        <v>989</v>
      </c>
      <c r="J60" s="78">
        <f t="shared" si="3"/>
        <v>0</v>
      </c>
      <c r="K60" s="79">
        <f t="shared" si="4"/>
        <v>0</v>
      </c>
      <c r="L60" s="80">
        <f t="shared" si="5"/>
        <v>0</v>
      </c>
      <c r="M60" s="81">
        <f t="shared" si="6"/>
        <v>0</v>
      </c>
      <c r="N60" s="81">
        <f t="shared" si="7"/>
        <v>0</v>
      </c>
      <c r="O60" s="82">
        <f t="shared" si="8"/>
        <v>0</v>
      </c>
      <c r="P60" s="75">
        <v>0</v>
      </c>
      <c r="Q60" s="76">
        <f t="shared" si="9"/>
        <v>0</v>
      </c>
    </row>
    <row r="61" spans="1:17" ht="15" customHeight="1">
      <c r="A61" s="64">
        <f t="shared" si="0"/>
        <v>47</v>
      </c>
      <c r="B61" s="65" t="s">
        <v>225</v>
      </c>
      <c r="C61" s="66" t="s">
        <v>226</v>
      </c>
      <c r="D61" s="2" t="s">
        <v>227</v>
      </c>
      <c r="E61" s="2" t="s">
        <v>228</v>
      </c>
      <c r="F61" s="3">
        <f t="shared" si="1"/>
        <v>127</v>
      </c>
      <c r="G61" s="2" t="s">
        <v>229</v>
      </c>
      <c r="H61" s="2" t="s">
        <v>228</v>
      </c>
      <c r="I61" s="77">
        <f t="shared" si="2"/>
        <v>128</v>
      </c>
      <c r="J61" s="78">
        <f t="shared" si="3"/>
        <v>1</v>
      </c>
      <c r="K61" s="79">
        <f t="shared" si="4"/>
        <v>0</v>
      </c>
      <c r="L61" s="80">
        <f t="shared" si="5"/>
        <v>1</v>
      </c>
      <c r="M61" s="81">
        <f t="shared" si="6"/>
        <v>8.21</v>
      </c>
      <c r="N61" s="81">
        <f t="shared" si="7"/>
        <v>0</v>
      </c>
      <c r="O61" s="82">
        <f t="shared" si="8"/>
        <v>8.21</v>
      </c>
      <c r="P61" s="75">
        <v>-34.4</v>
      </c>
      <c r="Q61" s="76">
        <f t="shared" si="9"/>
        <v>-26.19</v>
      </c>
    </row>
    <row r="62" spans="1:17" ht="15" customHeight="1">
      <c r="A62" s="64">
        <f t="shared" si="0"/>
        <v>48</v>
      </c>
      <c r="B62" s="65" t="s">
        <v>230</v>
      </c>
      <c r="C62" s="66" t="s">
        <v>231</v>
      </c>
      <c r="D62" s="2" t="s">
        <v>232</v>
      </c>
      <c r="E62" s="2" t="s">
        <v>47</v>
      </c>
      <c r="F62" s="3">
        <f t="shared" si="1"/>
        <v>12000</v>
      </c>
      <c r="G62" s="2" t="s">
        <v>232</v>
      </c>
      <c r="H62" s="2" t="s">
        <v>47</v>
      </c>
      <c r="I62" s="77">
        <f t="shared" si="2"/>
        <v>12000</v>
      </c>
      <c r="J62" s="78">
        <f t="shared" si="3"/>
        <v>0</v>
      </c>
      <c r="K62" s="79">
        <f t="shared" si="4"/>
        <v>0</v>
      </c>
      <c r="L62" s="80">
        <f t="shared" si="5"/>
        <v>0</v>
      </c>
      <c r="M62" s="81">
        <f t="shared" si="6"/>
        <v>0</v>
      </c>
      <c r="N62" s="81">
        <f t="shared" si="7"/>
        <v>0</v>
      </c>
      <c r="O62" s="82">
        <f t="shared" si="8"/>
        <v>0</v>
      </c>
      <c r="P62" s="75">
        <v>-68.27</v>
      </c>
      <c r="Q62" s="76">
        <f t="shared" si="9"/>
        <v>-68.27</v>
      </c>
    </row>
    <row r="63" spans="1:17" ht="15" customHeight="1">
      <c r="A63" s="64">
        <f t="shared" si="0"/>
        <v>49</v>
      </c>
      <c r="B63" s="65" t="s">
        <v>233</v>
      </c>
      <c r="C63" s="66" t="s">
        <v>234</v>
      </c>
      <c r="D63" s="2" t="s">
        <v>235</v>
      </c>
      <c r="E63" s="2" t="s">
        <v>236</v>
      </c>
      <c r="F63" s="3">
        <f t="shared" si="1"/>
        <v>28470</v>
      </c>
      <c r="G63" s="2" t="s">
        <v>237</v>
      </c>
      <c r="H63" s="2" t="s">
        <v>238</v>
      </c>
      <c r="I63" s="77">
        <f t="shared" si="2"/>
        <v>28774</v>
      </c>
      <c r="J63" s="78">
        <f t="shared" si="3"/>
        <v>203</v>
      </c>
      <c r="K63" s="79">
        <f t="shared" si="4"/>
        <v>101</v>
      </c>
      <c r="L63" s="80">
        <f t="shared" si="5"/>
        <v>304</v>
      </c>
      <c r="M63" s="81">
        <f t="shared" si="6"/>
        <v>1666.63</v>
      </c>
      <c r="N63" s="81">
        <f t="shared" si="7"/>
        <v>327.24</v>
      </c>
      <c r="O63" s="82">
        <f t="shared" si="8"/>
        <v>1993.87</v>
      </c>
      <c r="P63" s="75">
        <v>0</v>
      </c>
      <c r="Q63" s="76">
        <f t="shared" si="9"/>
        <v>1993.87</v>
      </c>
    </row>
    <row r="64" spans="1:17" ht="15" customHeight="1">
      <c r="A64" s="64">
        <f t="shared" si="0"/>
        <v>50</v>
      </c>
      <c r="B64" s="65" t="s">
        <v>239</v>
      </c>
      <c r="C64" s="66" t="s">
        <v>240</v>
      </c>
      <c r="D64" s="2" t="s">
        <v>241</v>
      </c>
      <c r="E64" s="2" t="s">
        <v>242</v>
      </c>
      <c r="F64" s="3">
        <f t="shared" si="1"/>
        <v>9769</v>
      </c>
      <c r="G64" s="2" t="s">
        <v>243</v>
      </c>
      <c r="H64" s="2" t="s">
        <v>244</v>
      </c>
      <c r="I64" s="77">
        <f t="shared" si="2"/>
        <v>9982</v>
      </c>
      <c r="J64" s="78">
        <f t="shared" si="3"/>
        <v>141</v>
      </c>
      <c r="K64" s="79">
        <f t="shared" si="4"/>
        <v>72</v>
      </c>
      <c r="L64" s="80">
        <f t="shared" si="5"/>
        <v>213</v>
      </c>
      <c r="M64" s="81">
        <f t="shared" si="6"/>
        <v>1157.61</v>
      </c>
      <c r="N64" s="81">
        <f t="shared" si="7"/>
        <v>233.28</v>
      </c>
      <c r="O64" s="82">
        <f t="shared" si="8"/>
        <v>1390.89</v>
      </c>
      <c r="P64" s="75">
        <v>0</v>
      </c>
      <c r="Q64" s="76">
        <f t="shared" si="9"/>
        <v>1390.89</v>
      </c>
    </row>
    <row r="65" spans="1:17" ht="15" customHeight="1">
      <c r="A65" s="64">
        <f t="shared" si="0"/>
        <v>51</v>
      </c>
      <c r="B65" s="65" t="s">
        <v>245</v>
      </c>
      <c r="C65" s="66" t="s">
        <v>246</v>
      </c>
      <c r="D65" s="2" t="s">
        <v>247</v>
      </c>
      <c r="E65" s="2" t="s">
        <v>248</v>
      </c>
      <c r="F65" s="3">
        <f t="shared" si="1"/>
        <v>818</v>
      </c>
      <c r="G65" s="2" t="s">
        <v>247</v>
      </c>
      <c r="H65" s="2" t="s">
        <v>248</v>
      </c>
      <c r="I65" s="77">
        <f t="shared" si="2"/>
        <v>818</v>
      </c>
      <c r="J65" s="78">
        <f t="shared" si="3"/>
        <v>0</v>
      </c>
      <c r="K65" s="79">
        <f t="shared" si="4"/>
        <v>0</v>
      </c>
      <c r="L65" s="80">
        <f t="shared" si="5"/>
        <v>0</v>
      </c>
      <c r="M65" s="81">
        <f t="shared" si="6"/>
        <v>0</v>
      </c>
      <c r="N65" s="81">
        <f t="shared" si="7"/>
        <v>0</v>
      </c>
      <c r="O65" s="82">
        <f t="shared" si="8"/>
        <v>0</v>
      </c>
      <c r="P65" s="75">
        <v>-102.06</v>
      </c>
      <c r="Q65" s="76">
        <f t="shared" si="9"/>
        <v>-102.06</v>
      </c>
    </row>
    <row r="66" spans="1:17" ht="15" customHeight="1">
      <c r="A66" s="64">
        <f t="shared" si="0"/>
        <v>52</v>
      </c>
      <c r="B66" s="65" t="s">
        <v>249</v>
      </c>
      <c r="C66" s="66" t="s">
        <v>250</v>
      </c>
      <c r="D66" s="2" t="s">
        <v>251</v>
      </c>
      <c r="E66" s="2" t="s">
        <v>252</v>
      </c>
      <c r="F66" s="3">
        <f t="shared" si="1"/>
        <v>2991</v>
      </c>
      <c r="G66" s="2" t="s">
        <v>253</v>
      </c>
      <c r="H66" s="2" t="s">
        <v>254</v>
      </c>
      <c r="I66" s="77">
        <f t="shared" si="2"/>
        <v>3068</v>
      </c>
      <c r="J66" s="78">
        <f t="shared" si="3"/>
        <v>54</v>
      </c>
      <c r="K66" s="79">
        <f t="shared" si="4"/>
        <v>23</v>
      </c>
      <c r="L66" s="80">
        <f t="shared" si="5"/>
        <v>77</v>
      </c>
      <c r="M66" s="81">
        <f t="shared" si="6"/>
        <v>443.34</v>
      </c>
      <c r="N66" s="81">
        <f t="shared" si="7"/>
        <v>74.52</v>
      </c>
      <c r="O66" s="82">
        <f t="shared" si="8"/>
        <v>517.86</v>
      </c>
      <c r="P66" s="75">
        <v>-579.64</v>
      </c>
      <c r="Q66" s="76">
        <f t="shared" si="9"/>
        <v>-61.78</v>
      </c>
    </row>
    <row r="67" spans="1:17" ht="15" customHeight="1">
      <c r="A67" s="64">
        <f t="shared" si="0"/>
        <v>53</v>
      </c>
      <c r="B67" s="65" t="s">
        <v>255</v>
      </c>
      <c r="C67" s="66" t="s">
        <v>256</v>
      </c>
      <c r="D67" s="2" t="s">
        <v>257</v>
      </c>
      <c r="E67" s="2" t="s">
        <v>87</v>
      </c>
      <c r="F67" s="3">
        <f t="shared" si="1"/>
        <v>4</v>
      </c>
      <c r="G67" s="2" t="s">
        <v>257</v>
      </c>
      <c r="H67" s="2" t="s">
        <v>87</v>
      </c>
      <c r="I67" s="77">
        <f t="shared" si="2"/>
        <v>4</v>
      </c>
      <c r="J67" s="78">
        <f t="shared" si="3"/>
        <v>0</v>
      </c>
      <c r="K67" s="79">
        <f t="shared" si="4"/>
        <v>0</v>
      </c>
      <c r="L67" s="80">
        <f t="shared" si="5"/>
        <v>0</v>
      </c>
      <c r="M67" s="81">
        <f t="shared" si="6"/>
        <v>0</v>
      </c>
      <c r="N67" s="81">
        <f t="shared" si="7"/>
        <v>0</v>
      </c>
      <c r="O67" s="82">
        <f t="shared" si="8"/>
        <v>0</v>
      </c>
      <c r="P67" s="75">
        <v>-33.28</v>
      </c>
      <c r="Q67" s="76">
        <f t="shared" si="9"/>
        <v>-33.28</v>
      </c>
    </row>
    <row r="68" spans="1:17" ht="15" customHeight="1">
      <c r="A68" s="64">
        <f t="shared" si="0"/>
        <v>54</v>
      </c>
      <c r="B68" s="65" t="s">
        <v>258</v>
      </c>
      <c r="C68" s="66" t="s">
        <v>259</v>
      </c>
      <c r="D68" s="2" t="s">
        <v>260</v>
      </c>
      <c r="E68" s="2" t="s">
        <v>261</v>
      </c>
      <c r="F68" s="3">
        <f t="shared" si="1"/>
        <v>2177</v>
      </c>
      <c r="G68" s="2" t="s">
        <v>260</v>
      </c>
      <c r="H68" s="2" t="s">
        <v>261</v>
      </c>
      <c r="I68" s="77">
        <f t="shared" si="2"/>
        <v>2177</v>
      </c>
      <c r="J68" s="78">
        <f t="shared" si="3"/>
        <v>0</v>
      </c>
      <c r="K68" s="79">
        <f t="shared" si="4"/>
        <v>0</v>
      </c>
      <c r="L68" s="80">
        <f t="shared" si="5"/>
        <v>0</v>
      </c>
      <c r="M68" s="81">
        <f t="shared" si="6"/>
        <v>0</v>
      </c>
      <c r="N68" s="81">
        <f t="shared" si="7"/>
        <v>0</v>
      </c>
      <c r="O68" s="82">
        <f t="shared" si="8"/>
        <v>0</v>
      </c>
      <c r="P68" s="75">
        <v>0</v>
      </c>
      <c r="Q68" s="76">
        <f t="shared" si="9"/>
        <v>0</v>
      </c>
    </row>
    <row r="69" spans="1:17" ht="15" customHeight="1">
      <c r="A69" s="64">
        <f t="shared" si="0"/>
        <v>55</v>
      </c>
      <c r="B69" s="65" t="s">
        <v>262</v>
      </c>
      <c r="C69" s="66" t="s">
        <v>263</v>
      </c>
      <c r="D69" s="2" t="s">
        <v>264</v>
      </c>
      <c r="E69" s="2" t="s">
        <v>265</v>
      </c>
      <c r="F69" s="3">
        <f t="shared" si="1"/>
        <v>1637</v>
      </c>
      <c r="G69" s="2" t="s">
        <v>266</v>
      </c>
      <c r="H69" s="2" t="s">
        <v>265</v>
      </c>
      <c r="I69" s="77">
        <f t="shared" si="2"/>
        <v>1638</v>
      </c>
      <c r="J69" s="78">
        <f t="shared" si="3"/>
        <v>1</v>
      </c>
      <c r="K69" s="79">
        <f t="shared" si="4"/>
        <v>0</v>
      </c>
      <c r="L69" s="80">
        <f t="shared" si="5"/>
        <v>1</v>
      </c>
      <c r="M69" s="81">
        <f t="shared" si="6"/>
        <v>8.21</v>
      </c>
      <c r="N69" s="81">
        <f t="shared" si="7"/>
        <v>0</v>
      </c>
      <c r="O69" s="82">
        <f t="shared" si="8"/>
        <v>8.21</v>
      </c>
      <c r="P69" s="75">
        <v>-1411.85</v>
      </c>
      <c r="Q69" s="76">
        <f t="shared" si="9"/>
        <v>-1403.64</v>
      </c>
    </row>
    <row r="70" spans="1:17" ht="15" customHeight="1">
      <c r="A70" s="64">
        <f t="shared" si="0"/>
        <v>56</v>
      </c>
      <c r="B70" s="65" t="s">
        <v>267</v>
      </c>
      <c r="C70" s="66" t="s">
        <v>268</v>
      </c>
      <c r="D70" s="2" t="s">
        <v>269</v>
      </c>
      <c r="E70" s="2" t="s">
        <v>270</v>
      </c>
      <c r="F70" s="3">
        <f t="shared" si="1"/>
        <v>6770</v>
      </c>
      <c r="G70" s="2" t="s">
        <v>269</v>
      </c>
      <c r="H70" s="2" t="s">
        <v>270</v>
      </c>
      <c r="I70" s="77">
        <f t="shared" si="2"/>
        <v>6770</v>
      </c>
      <c r="J70" s="78">
        <f t="shared" si="3"/>
        <v>0</v>
      </c>
      <c r="K70" s="79">
        <f t="shared" si="4"/>
        <v>0</v>
      </c>
      <c r="L70" s="80">
        <f t="shared" si="5"/>
        <v>0</v>
      </c>
      <c r="M70" s="81">
        <f t="shared" si="6"/>
        <v>0</v>
      </c>
      <c r="N70" s="81">
        <f t="shared" si="7"/>
        <v>0</v>
      </c>
      <c r="O70" s="82">
        <f t="shared" si="8"/>
        <v>0</v>
      </c>
      <c r="P70" s="75">
        <v>35.5</v>
      </c>
      <c r="Q70" s="76">
        <f t="shared" si="9"/>
        <v>35.5</v>
      </c>
    </row>
    <row r="71" spans="1:17" ht="15" customHeight="1">
      <c r="A71" s="64">
        <f t="shared" si="0"/>
        <v>57</v>
      </c>
      <c r="B71" s="65" t="s">
        <v>271</v>
      </c>
      <c r="C71" s="66" t="s">
        <v>272</v>
      </c>
      <c r="D71" s="2" t="s">
        <v>273</v>
      </c>
      <c r="E71" s="2" t="s">
        <v>87</v>
      </c>
      <c r="F71" s="3">
        <f t="shared" si="1"/>
        <v>50</v>
      </c>
      <c r="G71" s="2" t="s">
        <v>273</v>
      </c>
      <c r="H71" s="2" t="s">
        <v>87</v>
      </c>
      <c r="I71" s="77">
        <f t="shared" si="2"/>
        <v>50</v>
      </c>
      <c r="J71" s="78">
        <f t="shared" si="3"/>
        <v>0</v>
      </c>
      <c r="K71" s="79">
        <f t="shared" si="4"/>
        <v>0</v>
      </c>
      <c r="L71" s="80">
        <f t="shared" si="5"/>
        <v>0</v>
      </c>
      <c r="M71" s="81">
        <f t="shared" si="6"/>
        <v>0</v>
      </c>
      <c r="N71" s="81">
        <f t="shared" si="7"/>
        <v>0</v>
      </c>
      <c r="O71" s="82">
        <f t="shared" si="8"/>
        <v>0</v>
      </c>
      <c r="P71" s="75">
        <v>0</v>
      </c>
      <c r="Q71" s="76">
        <f t="shared" si="9"/>
        <v>0</v>
      </c>
    </row>
    <row r="72" spans="1:17" ht="15" customHeight="1">
      <c r="A72" s="64">
        <f t="shared" si="0"/>
        <v>58</v>
      </c>
      <c r="B72" s="65" t="s">
        <v>274</v>
      </c>
      <c r="C72" s="66" t="s">
        <v>275</v>
      </c>
      <c r="D72" s="2" t="s">
        <v>276</v>
      </c>
      <c r="E72" s="2" t="s">
        <v>277</v>
      </c>
      <c r="F72" s="3">
        <f t="shared" si="1"/>
        <v>17</v>
      </c>
      <c r="G72" s="2" t="s">
        <v>276</v>
      </c>
      <c r="H72" s="2" t="s">
        <v>277</v>
      </c>
      <c r="I72" s="77">
        <f t="shared" si="2"/>
        <v>17</v>
      </c>
      <c r="J72" s="78">
        <f t="shared" si="3"/>
        <v>0</v>
      </c>
      <c r="K72" s="79">
        <f t="shared" si="4"/>
        <v>0</v>
      </c>
      <c r="L72" s="80">
        <f t="shared" si="5"/>
        <v>0</v>
      </c>
      <c r="M72" s="81">
        <f t="shared" si="6"/>
        <v>0</v>
      </c>
      <c r="N72" s="81">
        <f t="shared" si="7"/>
        <v>0</v>
      </c>
      <c r="O72" s="82">
        <f t="shared" si="8"/>
        <v>0</v>
      </c>
      <c r="P72" s="75">
        <v>-138.14</v>
      </c>
      <c r="Q72" s="76">
        <f t="shared" si="9"/>
        <v>-138.14</v>
      </c>
    </row>
    <row r="73" spans="1:17" ht="15" customHeight="1">
      <c r="A73" s="64">
        <f t="shared" si="0"/>
        <v>59</v>
      </c>
      <c r="B73" s="65" t="s">
        <v>278</v>
      </c>
      <c r="C73" s="66" t="s">
        <v>279</v>
      </c>
      <c r="D73" s="2" t="s">
        <v>280</v>
      </c>
      <c r="E73" s="2" t="s">
        <v>281</v>
      </c>
      <c r="F73" s="3">
        <f t="shared" si="1"/>
        <v>22514</v>
      </c>
      <c r="G73" s="2" t="s">
        <v>280</v>
      </c>
      <c r="H73" s="2" t="s">
        <v>281</v>
      </c>
      <c r="I73" s="77">
        <f t="shared" si="2"/>
        <v>22514</v>
      </c>
      <c r="J73" s="78">
        <f t="shared" si="3"/>
        <v>0</v>
      </c>
      <c r="K73" s="79">
        <f t="shared" si="4"/>
        <v>0</v>
      </c>
      <c r="L73" s="80">
        <f t="shared" si="5"/>
        <v>0</v>
      </c>
      <c r="M73" s="81">
        <f t="shared" si="6"/>
        <v>0</v>
      </c>
      <c r="N73" s="81">
        <f t="shared" si="7"/>
        <v>0</v>
      </c>
      <c r="O73" s="82">
        <f t="shared" si="8"/>
        <v>0</v>
      </c>
      <c r="P73" s="75">
        <v>4402.16</v>
      </c>
      <c r="Q73" s="76">
        <f t="shared" si="9"/>
        <v>4402.16</v>
      </c>
    </row>
    <row r="74" spans="1:17" ht="15" customHeight="1">
      <c r="A74" s="64">
        <f t="shared" si="0"/>
        <v>60</v>
      </c>
      <c r="B74" s="83" t="s">
        <v>282</v>
      </c>
      <c r="C74" s="1" t="s">
        <v>283</v>
      </c>
      <c r="D74" s="2" t="s">
        <v>284</v>
      </c>
      <c r="E74" s="2" t="s">
        <v>285</v>
      </c>
      <c r="F74" s="3">
        <f t="shared" si="1"/>
        <v>46385</v>
      </c>
      <c r="G74" s="2" t="s">
        <v>286</v>
      </c>
      <c r="H74" s="2" t="s">
        <v>287</v>
      </c>
      <c r="I74" s="77">
        <f t="shared" si="2"/>
        <v>47180</v>
      </c>
      <c r="J74" s="78">
        <f t="shared" si="3"/>
        <v>528</v>
      </c>
      <c r="K74" s="79">
        <f t="shared" si="4"/>
        <v>267</v>
      </c>
      <c r="L74" s="80">
        <f t="shared" si="5"/>
        <v>795</v>
      </c>
      <c r="M74" s="81">
        <f t="shared" si="6"/>
        <v>4334.88</v>
      </c>
      <c r="N74" s="81">
        <f t="shared" si="7"/>
        <v>865.08</v>
      </c>
      <c r="O74" s="82">
        <f t="shared" si="8"/>
        <v>5199.96</v>
      </c>
      <c r="P74" s="75">
        <v>0</v>
      </c>
      <c r="Q74" s="76">
        <f t="shared" si="9"/>
        <v>5199.96</v>
      </c>
    </row>
    <row r="75" spans="1:17" ht="15" customHeight="1">
      <c r="A75" s="64">
        <f t="shared" si="0"/>
        <v>61</v>
      </c>
      <c r="B75" s="83" t="s">
        <v>288</v>
      </c>
      <c r="C75" s="1" t="s">
        <v>289</v>
      </c>
      <c r="D75" s="2" t="s">
        <v>290</v>
      </c>
      <c r="E75" s="2" t="s">
        <v>291</v>
      </c>
      <c r="F75" s="3">
        <f t="shared" si="1"/>
        <v>2507</v>
      </c>
      <c r="G75" s="2" t="s">
        <v>290</v>
      </c>
      <c r="H75" s="2" t="s">
        <v>291</v>
      </c>
      <c r="I75" s="77">
        <f t="shared" si="2"/>
        <v>2507</v>
      </c>
      <c r="J75" s="78">
        <f t="shared" si="3"/>
        <v>0</v>
      </c>
      <c r="K75" s="79">
        <f t="shared" si="4"/>
        <v>0</v>
      </c>
      <c r="L75" s="80">
        <f t="shared" si="5"/>
        <v>0</v>
      </c>
      <c r="M75" s="81">
        <f t="shared" si="6"/>
        <v>0</v>
      </c>
      <c r="N75" s="81">
        <f t="shared" si="7"/>
        <v>0</v>
      </c>
      <c r="O75" s="82">
        <f t="shared" si="8"/>
        <v>0</v>
      </c>
      <c r="P75" s="75">
        <v>0.8</v>
      </c>
      <c r="Q75" s="76">
        <f t="shared" si="9"/>
        <v>0.8</v>
      </c>
    </row>
    <row r="76" spans="1:17" ht="15" customHeight="1">
      <c r="A76" s="64">
        <f t="shared" si="0"/>
        <v>62</v>
      </c>
      <c r="B76" s="83" t="s">
        <v>292</v>
      </c>
      <c r="C76" s="1" t="s">
        <v>293</v>
      </c>
      <c r="D76" s="2" t="s">
        <v>294</v>
      </c>
      <c r="E76" s="2" t="s">
        <v>257</v>
      </c>
      <c r="F76" s="3">
        <f t="shared" si="1"/>
        <v>19</v>
      </c>
      <c r="G76" s="2" t="s">
        <v>294</v>
      </c>
      <c r="H76" s="2" t="s">
        <v>257</v>
      </c>
      <c r="I76" s="77">
        <f t="shared" si="2"/>
        <v>19</v>
      </c>
      <c r="J76" s="78">
        <f t="shared" si="3"/>
        <v>0</v>
      </c>
      <c r="K76" s="79">
        <f t="shared" si="4"/>
        <v>0</v>
      </c>
      <c r="L76" s="80">
        <f t="shared" si="5"/>
        <v>0</v>
      </c>
      <c r="M76" s="81">
        <f t="shared" si="6"/>
        <v>0</v>
      </c>
      <c r="N76" s="81">
        <f t="shared" si="7"/>
        <v>0</v>
      </c>
      <c r="O76" s="82">
        <f t="shared" si="8"/>
        <v>0</v>
      </c>
      <c r="P76" s="75">
        <v>-397.86</v>
      </c>
      <c r="Q76" s="76">
        <f t="shared" si="9"/>
        <v>-397.86</v>
      </c>
    </row>
    <row r="77" spans="1:17" ht="15" customHeight="1">
      <c r="A77" s="64">
        <f t="shared" si="0"/>
        <v>63</v>
      </c>
      <c r="B77" s="83" t="s">
        <v>295</v>
      </c>
      <c r="C77" s="1" t="s">
        <v>296</v>
      </c>
      <c r="D77" s="2" t="s">
        <v>297</v>
      </c>
      <c r="E77" s="2" t="s">
        <v>298</v>
      </c>
      <c r="F77" s="3">
        <f t="shared" si="1"/>
        <v>7920</v>
      </c>
      <c r="G77" s="2" t="s">
        <v>297</v>
      </c>
      <c r="H77" s="2" t="s">
        <v>298</v>
      </c>
      <c r="I77" s="77">
        <f t="shared" si="2"/>
        <v>7920</v>
      </c>
      <c r="J77" s="78">
        <f t="shared" si="3"/>
        <v>0</v>
      </c>
      <c r="K77" s="79">
        <f t="shared" si="4"/>
        <v>0</v>
      </c>
      <c r="L77" s="80">
        <f t="shared" si="5"/>
        <v>0</v>
      </c>
      <c r="M77" s="81">
        <f t="shared" si="6"/>
        <v>0</v>
      </c>
      <c r="N77" s="81">
        <f t="shared" si="7"/>
        <v>0</v>
      </c>
      <c r="O77" s="82">
        <f t="shared" si="8"/>
        <v>0</v>
      </c>
      <c r="P77" s="75">
        <v>0</v>
      </c>
      <c r="Q77" s="76">
        <f t="shared" si="9"/>
        <v>0</v>
      </c>
    </row>
    <row r="78" spans="1:17" ht="15" customHeight="1">
      <c r="A78" s="64">
        <f aca="true" t="shared" si="10" ref="A78:A141">ROW()-14</f>
        <v>64</v>
      </c>
      <c r="B78" s="83" t="s">
        <v>299</v>
      </c>
      <c r="C78" s="1" t="s">
        <v>300</v>
      </c>
      <c r="D78" s="2" t="s">
        <v>301</v>
      </c>
      <c r="E78" s="2" t="s">
        <v>302</v>
      </c>
      <c r="F78" s="3">
        <f aca="true" t="shared" si="11" ref="F78:F141">D78+E78</f>
        <v>617</v>
      </c>
      <c r="G78" s="2" t="s">
        <v>301</v>
      </c>
      <c r="H78" s="2" t="s">
        <v>302</v>
      </c>
      <c r="I78" s="77">
        <f aca="true" t="shared" si="12" ref="I78:I141">G78+H78</f>
        <v>617</v>
      </c>
      <c r="J78" s="78">
        <f aca="true" t="shared" si="13" ref="J78:J141">G78-D78</f>
        <v>0</v>
      </c>
      <c r="K78" s="79">
        <f aca="true" t="shared" si="14" ref="K78:K141">H78-E78</f>
        <v>0</v>
      </c>
      <c r="L78" s="80">
        <f aca="true" t="shared" si="15" ref="L78:L141">I78-F78</f>
        <v>0</v>
      </c>
      <c r="M78" s="81">
        <f aca="true" t="shared" si="16" ref="M78:M141">J78*$F$9</f>
        <v>0</v>
      </c>
      <c r="N78" s="81">
        <f aca="true" t="shared" si="17" ref="N78:N141">K78*$F$10</f>
        <v>0</v>
      </c>
      <c r="O78" s="82">
        <f aca="true" t="shared" si="18" ref="O78:O141">N78+M78</f>
        <v>0</v>
      </c>
      <c r="P78" s="75">
        <v>0</v>
      </c>
      <c r="Q78" s="76">
        <f t="shared" si="9"/>
        <v>0</v>
      </c>
    </row>
    <row r="79" spans="1:17" ht="15" customHeight="1">
      <c r="A79" s="64">
        <f t="shared" si="10"/>
        <v>65</v>
      </c>
      <c r="B79" s="83" t="s">
        <v>303</v>
      </c>
      <c r="C79" s="1" t="s">
        <v>304</v>
      </c>
      <c r="D79" s="2" t="s">
        <v>305</v>
      </c>
      <c r="E79" s="2" t="s">
        <v>306</v>
      </c>
      <c r="F79" s="3">
        <f t="shared" si="11"/>
        <v>210</v>
      </c>
      <c r="G79" s="2" t="s">
        <v>305</v>
      </c>
      <c r="H79" s="2" t="s">
        <v>306</v>
      </c>
      <c r="I79" s="77">
        <f t="shared" si="12"/>
        <v>210</v>
      </c>
      <c r="J79" s="78">
        <f t="shared" si="13"/>
        <v>0</v>
      </c>
      <c r="K79" s="79">
        <f t="shared" si="14"/>
        <v>0</v>
      </c>
      <c r="L79" s="80">
        <f t="shared" si="15"/>
        <v>0</v>
      </c>
      <c r="M79" s="81">
        <f t="shared" si="16"/>
        <v>0</v>
      </c>
      <c r="N79" s="81">
        <f t="shared" si="17"/>
        <v>0</v>
      </c>
      <c r="O79" s="82">
        <f t="shared" si="18"/>
        <v>0</v>
      </c>
      <c r="P79" s="75">
        <v>-890.78</v>
      </c>
      <c r="Q79" s="76">
        <f aca="true" t="shared" si="19" ref="Q79:Q142">O79+P79</f>
        <v>-890.78</v>
      </c>
    </row>
    <row r="80" spans="1:17" ht="15" customHeight="1">
      <c r="A80" s="64">
        <f t="shared" si="10"/>
        <v>66</v>
      </c>
      <c r="B80" s="83" t="s">
        <v>307</v>
      </c>
      <c r="C80" s="1" t="s">
        <v>308</v>
      </c>
      <c r="D80" s="2" t="s">
        <v>309</v>
      </c>
      <c r="E80" s="2" t="s">
        <v>310</v>
      </c>
      <c r="F80" s="3">
        <f t="shared" si="11"/>
        <v>2541</v>
      </c>
      <c r="G80" s="2" t="s">
        <v>309</v>
      </c>
      <c r="H80" s="2" t="s">
        <v>310</v>
      </c>
      <c r="I80" s="77">
        <f t="shared" si="12"/>
        <v>2541</v>
      </c>
      <c r="J80" s="78">
        <f t="shared" si="13"/>
        <v>0</v>
      </c>
      <c r="K80" s="79">
        <f t="shared" si="14"/>
        <v>0</v>
      </c>
      <c r="L80" s="80">
        <f t="shared" si="15"/>
        <v>0</v>
      </c>
      <c r="M80" s="81">
        <f t="shared" si="16"/>
        <v>0</v>
      </c>
      <c r="N80" s="81">
        <f t="shared" si="17"/>
        <v>0</v>
      </c>
      <c r="O80" s="82">
        <f t="shared" si="18"/>
        <v>0</v>
      </c>
      <c r="P80" s="75">
        <v>0</v>
      </c>
      <c r="Q80" s="76">
        <f t="shared" si="19"/>
        <v>0</v>
      </c>
    </row>
    <row r="81" spans="1:17" ht="15" customHeight="1">
      <c r="A81" s="64">
        <f t="shared" si="10"/>
        <v>67</v>
      </c>
      <c r="B81" s="83" t="s">
        <v>311</v>
      </c>
      <c r="C81" s="1" t="s">
        <v>312</v>
      </c>
      <c r="D81" s="2" t="s">
        <v>313</v>
      </c>
      <c r="E81" s="2" t="s">
        <v>314</v>
      </c>
      <c r="F81" s="3">
        <f t="shared" si="11"/>
        <v>1613</v>
      </c>
      <c r="G81" s="2" t="s">
        <v>313</v>
      </c>
      <c r="H81" s="2" t="s">
        <v>314</v>
      </c>
      <c r="I81" s="77">
        <f t="shared" si="12"/>
        <v>1613</v>
      </c>
      <c r="J81" s="78">
        <f t="shared" si="13"/>
        <v>0</v>
      </c>
      <c r="K81" s="79">
        <f t="shared" si="14"/>
        <v>0</v>
      </c>
      <c r="L81" s="80">
        <f t="shared" si="15"/>
        <v>0</v>
      </c>
      <c r="M81" s="81">
        <f t="shared" si="16"/>
        <v>0</v>
      </c>
      <c r="N81" s="81">
        <f t="shared" si="17"/>
        <v>0</v>
      </c>
      <c r="O81" s="82">
        <f t="shared" si="18"/>
        <v>0</v>
      </c>
      <c r="P81" s="75">
        <v>0</v>
      </c>
      <c r="Q81" s="76">
        <f t="shared" si="19"/>
        <v>0</v>
      </c>
    </row>
    <row r="82" spans="1:17" ht="15" customHeight="1">
      <c r="A82" s="64">
        <f t="shared" si="10"/>
        <v>68</v>
      </c>
      <c r="B82" s="83" t="s">
        <v>315</v>
      </c>
      <c r="C82" s="1" t="s">
        <v>316</v>
      </c>
      <c r="D82" s="2" t="s">
        <v>87</v>
      </c>
      <c r="E82" s="2" t="s">
        <v>87</v>
      </c>
      <c r="F82" s="3">
        <f t="shared" si="11"/>
        <v>0</v>
      </c>
      <c r="G82" s="2" t="s">
        <v>87</v>
      </c>
      <c r="H82" s="2" t="s">
        <v>87</v>
      </c>
      <c r="I82" s="77">
        <f t="shared" si="12"/>
        <v>0</v>
      </c>
      <c r="J82" s="78">
        <f t="shared" si="13"/>
        <v>0</v>
      </c>
      <c r="K82" s="79">
        <f t="shared" si="14"/>
        <v>0</v>
      </c>
      <c r="L82" s="80">
        <f t="shared" si="15"/>
        <v>0</v>
      </c>
      <c r="M82" s="81">
        <f t="shared" si="16"/>
        <v>0</v>
      </c>
      <c r="N82" s="81">
        <f t="shared" si="17"/>
        <v>0</v>
      </c>
      <c r="O82" s="82">
        <f t="shared" si="18"/>
        <v>0</v>
      </c>
      <c r="P82" s="75">
        <v>56.21</v>
      </c>
      <c r="Q82" s="76">
        <f t="shared" si="19"/>
        <v>56.21</v>
      </c>
    </row>
    <row r="83" spans="1:17" ht="15" customHeight="1">
      <c r="A83" s="64">
        <f t="shared" si="10"/>
        <v>69</v>
      </c>
      <c r="B83" s="83" t="s">
        <v>317</v>
      </c>
      <c r="C83" s="1" t="s">
        <v>318</v>
      </c>
      <c r="D83" s="2" t="s">
        <v>319</v>
      </c>
      <c r="E83" s="2" t="s">
        <v>320</v>
      </c>
      <c r="F83" s="3">
        <f t="shared" si="11"/>
        <v>2870</v>
      </c>
      <c r="G83" s="2" t="s">
        <v>319</v>
      </c>
      <c r="H83" s="2" t="s">
        <v>320</v>
      </c>
      <c r="I83" s="77">
        <f t="shared" si="12"/>
        <v>2870</v>
      </c>
      <c r="J83" s="78">
        <f t="shared" si="13"/>
        <v>0</v>
      </c>
      <c r="K83" s="79">
        <f t="shared" si="14"/>
        <v>0</v>
      </c>
      <c r="L83" s="80">
        <f t="shared" si="15"/>
        <v>0</v>
      </c>
      <c r="M83" s="81">
        <f t="shared" si="16"/>
        <v>0</v>
      </c>
      <c r="N83" s="81">
        <f t="shared" si="17"/>
        <v>0</v>
      </c>
      <c r="O83" s="82">
        <f t="shared" si="18"/>
        <v>0</v>
      </c>
      <c r="P83" s="75">
        <v>-491.15</v>
      </c>
      <c r="Q83" s="76">
        <f t="shared" si="19"/>
        <v>-491.15</v>
      </c>
    </row>
    <row r="84" spans="1:17" ht="15" customHeight="1">
      <c r="A84" s="64">
        <f t="shared" si="10"/>
        <v>70</v>
      </c>
      <c r="B84" s="83" t="s">
        <v>321</v>
      </c>
      <c r="C84" s="1" t="s">
        <v>322</v>
      </c>
      <c r="D84" s="2" t="s">
        <v>323</v>
      </c>
      <c r="E84" s="2" t="s">
        <v>324</v>
      </c>
      <c r="F84" s="3">
        <f t="shared" si="11"/>
        <v>722</v>
      </c>
      <c r="G84" s="2" t="s">
        <v>325</v>
      </c>
      <c r="H84" s="2" t="s">
        <v>326</v>
      </c>
      <c r="I84" s="77">
        <f t="shared" si="12"/>
        <v>776</v>
      </c>
      <c r="J84" s="78">
        <f t="shared" si="13"/>
        <v>40</v>
      </c>
      <c r="K84" s="79">
        <f t="shared" si="14"/>
        <v>14</v>
      </c>
      <c r="L84" s="80">
        <f t="shared" si="15"/>
        <v>54</v>
      </c>
      <c r="M84" s="81">
        <f t="shared" si="16"/>
        <v>328.4</v>
      </c>
      <c r="N84" s="81">
        <f t="shared" si="17"/>
        <v>45.36</v>
      </c>
      <c r="O84" s="82">
        <f t="shared" si="18"/>
        <v>373.76</v>
      </c>
      <c r="P84" s="75">
        <v>-1634.12</v>
      </c>
      <c r="Q84" s="76">
        <f t="shared" si="19"/>
        <v>-1260.36</v>
      </c>
    </row>
    <row r="85" spans="1:17" ht="15" customHeight="1">
      <c r="A85" s="64">
        <f t="shared" si="10"/>
        <v>71</v>
      </c>
      <c r="B85" s="83" t="s">
        <v>327</v>
      </c>
      <c r="C85" s="1" t="s">
        <v>328</v>
      </c>
      <c r="D85" s="2" t="s">
        <v>329</v>
      </c>
      <c r="E85" s="2" t="s">
        <v>330</v>
      </c>
      <c r="F85" s="3">
        <f t="shared" si="11"/>
        <v>155</v>
      </c>
      <c r="G85" s="2" t="s">
        <v>329</v>
      </c>
      <c r="H85" s="2" t="s">
        <v>330</v>
      </c>
      <c r="I85" s="77">
        <f t="shared" si="12"/>
        <v>155</v>
      </c>
      <c r="J85" s="78">
        <f t="shared" si="13"/>
        <v>0</v>
      </c>
      <c r="K85" s="79">
        <f t="shared" si="14"/>
        <v>0</v>
      </c>
      <c r="L85" s="80">
        <f t="shared" si="15"/>
        <v>0</v>
      </c>
      <c r="M85" s="81">
        <f t="shared" si="16"/>
        <v>0</v>
      </c>
      <c r="N85" s="81">
        <f t="shared" si="17"/>
        <v>0</v>
      </c>
      <c r="O85" s="82">
        <f t="shared" si="18"/>
        <v>0</v>
      </c>
      <c r="P85" s="75">
        <v>-110.85</v>
      </c>
      <c r="Q85" s="76">
        <f t="shared" si="19"/>
        <v>-110.85</v>
      </c>
    </row>
    <row r="86" spans="1:17" ht="15" customHeight="1">
      <c r="A86" s="64">
        <f t="shared" si="10"/>
        <v>72</v>
      </c>
      <c r="B86" s="83" t="s">
        <v>331</v>
      </c>
      <c r="C86" s="1" t="s">
        <v>332</v>
      </c>
      <c r="D86" s="2" t="s">
        <v>333</v>
      </c>
      <c r="E86" s="2" t="s">
        <v>334</v>
      </c>
      <c r="F86" s="3">
        <f t="shared" si="11"/>
        <v>3901</v>
      </c>
      <c r="G86" s="2" t="s">
        <v>335</v>
      </c>
      <c r="H86" s="2" t="s">
        <v>334</v>
      </c>
      <c r="I86" s="77">
        <f t="shared" si="12"/>
        <v>3903</v>
      </c>
      <c r="J86" s="78">
        <f t="shared" si="13"/>
        <v>2</v>
      </c>
      <c r="K86" s="79">
        <f t="shared" si="14"/>
        <v>0</v>
      </c>
      <c r="L86" s="80">
        <f t="shared" si="15"/>
        <v>2</v>
      </c>
      <c r="M86" s="81">
        <f t="shared" si="16"/>
        <v>16.42</v>
      </c>
      <c r="N86" s="81">
        <f t="shared" si="17"/>
        <v>0</v>
      </c>
      <c r="O86" s="82">
        <f t="shared" si="18"/>
        <v>16.42</v>
      </c>
      <c r="P86" s="75">
        <v>-108.21</v>
      </c>
      <c r="Q86" s="76">
        <f t="shared" si="19"/>
        <v>-91.79</v>
      </c>
    </row>
    <row r="87" spans="1:17" ht="15" customHeight="1">
      <c r="A87" s="64">
        <f t="shared" si="10"/>
        <v>73</v>
      </c>
      <c r="B87" s="83" t="s">
        <v>336</v>
      </c>
      <c r="C87" s="1" t="s">
        <v>337</v>
      </c>
      <c r="D87" s="2" t="s">
        <v>338</v>
      </c>
      <c r="E87" s="2" t="s">
        <v>339</v>
      </c>
      <c r="F87" s="3">
        <f t="shared" si="11"/>
        <v>7680</v>
      </c>
      <c r="G87" s="2" t="s">
        <v>338</v>
      </c>
      <c r="H87" s="2" t="s">
        <v>339</v>
      </c>
      <c r="I87" s="77">
        <f t="shared" si="12"/>
        <v>7680</v>
      </c>
      <c r="J87" s="78">
        <f t="shared" si="13"/>
        <v>0</v>
      </c>
      <c r="K87" s="79">
        <f t="shared" si="14"/>
        <v>0</v>
      </c>
      <c r="L87" s="80">
        <f t="shared" si="15"/>
        <v>0</v>
      </c>
      <c r="M87" s="81">
        <f t="shared" si="16"/>
        <v>0</v>
      </c>
      <c r="N87" s="81">
        <f t="shared" si="17"/>
        <v>0</v>
      </c>
      <c r="O87" s="82">
        <f t="shared" si="18"/>
        <v>0</v>
      </c>
      <c r="P87" s="75">
        <v>-0.33</v>
      </c>
      <c r="Q87" s="76">
        <f t="shared" si="19"/>
        <v>-0.33</v>
      </c>
    </row>
    <row r="88" spans="1:17" ht="15" customHeight="1">
      <c r="A88" s="64">
        <f t="shared" si="10"/>
        <v>74</v>
      </c>
      <c r="B88" s="83" t="s">
        <v>340</v>
      </c>
      <c r="C88" s="1" t="s">
        <v>341</v>
      </c>
      <c r="D88" s="2" t="s">
        <v>97</v>
      </c>
      <c r="E88" s="2" t="s">
        <v>87</v>
      </c>
      <c r="F88" s="3">
        <f t="shared" si="11"/>
        <v>27</v>
      </c>
      <c r="G88" s="2" t="s">
        <v>97</v>
      </c>
      <c r="H88" s="2" t="s">
        <v>87</v>
      </c>
      <c r="I88" s="77">
        <f t="shared" si="12"/>
        <v>27</v>
      </c>
      <c r="J88" s="78">
        <f t="shared" si="13"/>
        <v>0</v>
      </c>
      <c r="K88" s="79">
        <f t="shared" si="14"/>
        <v>0</v>
      </c>
      <c r="L88" s="80">
        <f t="shared" si="15"/>
        <v>0</v>
      </c>
      <c r="M88" s="81">
        <f t="shared" si="16"/>
        <v>0</v>
      </c>
      <c r="N88" s="81">
        <f t="shared" si="17"/>
        <v>0</v>
      </c>
      <c r="O88" s="82">
        <f t="shared" si="18"/>
        <v>0</v>
      </c>
      <c r="P88" s="75">
        <v>0</v>
      </c>
      <c r="Q88" s="76">
        <f t="shared" si="19"/>
        <v>0</v>
      </c>
    </row>
    <row r="89" spans="1:17" ht="15" customHeight="1">
      <c r="A89" s="64">
        <f t="shared" si="10"/>
        <v>75</v>
      </c>
      <c r="B89" s="83" t="s">
        <v>342</v>
      </c>
      <c r="C89" s="1" t="s">
        <v>343</v>
      </c>
      <c r="D89" s="2" t="s">
        <v>344</v>
      </c>
      <c r="E89" s="2" t="s">
        <v>345</v>
      </c>
      <c r="F89" s="3">
        <f t="shared" si="11"/>
        <v>1162</v>
      </c>
      <c r="G89" s="2" t="s">
        <v>346</v>
      </c>
      <c r="H89" s="2" t="s">
        <v>347</v>
      </c>
      <c r="I89" s="77">
        <f t="shared" si="12"/>
        <v>1538</v>
      </c>
      <c r="J89" s="78">
        <f t="shared" si="13"/>
        <v>257</v>
      </c>
      <c r="K89" s="79">
        <f t="shared" si="14"/>
        <v>119</v>
      </c>
      <c r="L89" s="80">
        <f t="shared" si="15"/>
        <v>376</v>
      </c>
      <c r="M89" s="81">
        <f t="shared" si="16"/>
        <v>2109.97</v>
      </c>
      <c r="N89" s="81">
        <f t="shared" si="17"/>
        <v>385.56</v>
      </c>
      <c r="O89" s="82">
        <f t="shared" si="18"/>
        <v>2495.53</v>
      </c>
      <c r="P89" s="75">
        <v>-6.54</v>
      </c>
      <c r="Q89" s="76">
        <f t="shared" si="19"/>
        <v>2488.99</v>
      </c>
    </row>
    <row r="90" spans="1:17" ht="15" customHeight="1">
      <c r="A90" s="64">
        <f t="shared" si="10"/>
        <v>76</v>
      </c>
      <c r="B90" s="83" t="s">
        <v>348</v>
      </c>
      <c r="C90" s="1" t="s">
        <v>349</v>
      </c>
      <c r="D90" s="2" t="s">
        <v>350</v>
      </c>
      <c r="E90" s="2" t="s">
        <v>351</v>
      </c>
      <c r="F90" s="3">
        <f t="shared" si="11"/>
        <v>54</v>
      </c>
      <c r="G90" s="2" t="s">
        <v>350</v>
      </c>
      <c r="H90" s="2" t="s">
        <v>351</v>
      </c>
      <c r="I90" s="77">
        <f t="shared" si="12"/>
        <v>54</v>
      </c>
      <c r="J90" s="78">
        <f t="shared" si="13"/>
        <v>0</v>
      </c>
      <c r="K90" s="79">
        <f t="shared" si="14"/>
        <v>0</v>
      </c>
      <c r="L90" s="80">
        <f t="shared" si="15"/>
        <v>0</v>
      </c>
      <c r="M90" s="81">
        <f t="shared" si="16"/>
        <v>0</v>
      </c>
      <c r="N90" s="81">
        <f t="shared" si="17"/>
        <v>0</v>
      </c>
      <c r="O90" s="82">
        <f t="shared" si="18"/>
        <v>0</v>
      </c>
      <c r="P90" s="75">
        <v>0</v>
      </c>
      <c r="Q90" s="76">
        <f t="shared" si="19"/>
        <v>0</v>
      </c>
    </row>
    <row r="91" spans="1:17" ht="15" customHeight="1">
      <c r="A91" s="64">
        <f t="shared" si="10"/>
        <v>77</v>
      </c>
      <c r="B91" s="83" t="s">
        <v>352</v>
      </c>
      <c r="C91" s="1" t="s">
        <v>353</v>
      </c>
      <c r="D91" s="2" t="s">
        <v>354</v>
      </c>
      <c r="E91" s="2" t="s">
        <v>34</v>
      </c>
      <c r="F91" s="3">
        <f t="shared" si="11"/>
        <v>1396</v>
      </c>
      <c r="G91" s="2" t="s">
        <v>355</v>
      </c>
      <c r="H91" s="2" t="s">
        <v>356</v>
      </c>
      <c r="I91" s="77">
        <f t="shared" si="12"/>
        <v>1413</v>
      </c>
      <c r="J91" s="78">
        <f t="shared" si="13"/>
        <v>13</v>
      </c>
      <c r="K91" s="79">
        <f t="shared" si="14"/>
        <v>4</v>
      </c>
      <c r="L91" s="80">
        <f t="shared" si="15"/>
        <v>17</v>
      </c>
      <c r="M91" s="81">
        <f t="shared" si="16"/>
        <v>106.73</v>
      </c>
      <c r="N91" s="81">
        <f t="shared" si="17"/>
        <v>12.96</v>
      </c>
      <c r="O91" s="82">
        <f t="shared" si="18"/>
        <v>119.69</v>
      </c>
      <c r="P91" s="75">
        <v>-1188.73</v>
      </c>
      <c r="Q91" s="76">
        <f t="shared" si="19"/>
        <v>-1069.04</v>
      </c>
    </row>
    <row r="92" spans="1:17" ht="15" customHeight="1">
      <c r="A92" s="64">
        <f t="shared" si="10"/>
        <v>78</v>
      </c>
      <c r="B92" s="83" t="s">
        <v>357</v>
      </c>
      <c r="C92" s="1" t="s">
        <v>358</v>
      </c>
      <c r="D92" s="2" t="s">
        <v>359</v>
      </c>
      <c r="E92" s="2" t="s">
        <v>360</v>
      </c>
      <c r="F92" s="3">
        <f t="shared" si="11"/>
        <v>2520</v>
      </c>
      <c r="G92" s="2" t="s">
        <v>359</v>
      </c>
      <c r="H92" s="2" t="s">
        <v>360</v>
      </c>
      <c r="I92" s="77">
        <f t="shared" si="12"/>
        <v>2520</v>
      </c>
      <c r="J92" s="78">
        <f t="shared" si="13"/>
        <v>0</v>
      </c>
      <c r="K92" s="79">
        <f t="shared" si="14"/>
        <v>0</v>
      </c>
      <c r="L92" s="80">
        <f t="shared" si="15"/>
        <v>0</v>
      </c>
      <c r="M92" s="81">
        <f t="shared" si="16"/>
        <v>0</v>
      </c>
      <c r="N92" s="81">
        <f t="shared" si="17"/>
        <v>0</v>
      </c>
      <c r="O92" s="82">
        <f t="shared" si="18"/>
        <v>0</v>
      </c>
      <c r="P92" s="75">
        <v>-208.57</v>
      </c>
      <c r="Q92" s="76">
        <f t="shared" si="19"/>
        <v>-208.57</v>
      </c>
    </row>
    <row r="93" spans="1:17" ht="15" customHeight="1">
      <c r="A93" s="64">
        <f t="shared" si="10"/>
        <v>79</v>
      </c>
      <c r="B93" s="83" t="s">
        <v>361</v>
      </c>
      <c r="C93" s="1" t="s">
        <v>362</v>
      </c>
      <c r="D93" s="2" t="s">
        <v>363</v>
      </c>
      <c r="E93" s="2" t="s">
        <v>364</v>
      </c>
      <c r="F93" s="3">
        <f t="shared" si="11"/>
        <v>578</v>
      </c>
      <c r="G93" s="2" t="s">
        <v>363</v>
      </c>
      <c r="H93" s="2" t="s">
        <v>364</v>
      </c>
      <c r="I93" s="77">
        <f t="shared" si="12"/>
        <v>578</v>
      </c>
      <c r="J93" s="78">
        <f t="shared" si="13"/>
        <v>0</v>
      </c>
      <c r="K93" s="79">
        <f t="shared" si="14"/>
        <v>0</v>
      </c>
      <c r="L93" s="80">
        <f t="shared" si="15"/>
        <v>0</v>
      </c>
      <c r="M93" s="81">
        <f t="shared" si="16"/>
        <v>0</v>
      </c>
      <c r="N93" s="81">
        <f t="shared" si="17"/>
        <v>0</v>
      </c>
      <c r="O93" s="82">
        <f t="shared" si="18"/>
        <v>0</v>
      </c>
      <c r="P93" s="75">
        <v>305.58</v>
      </c>
      <c r="Q93" s="76">
        <f t="shared" si="19"/>
        <v>305.58</v>
      </c>
    </row>
    <row r="94" spans="1:17" ht="15" customHeight="1">
      <c r="A94" s="64">
        <f t="shared" si="10"/>
        <v>80</v>
      </c>
      <c r="B94" s="83" t="s">
        <v>365</v>
      </c>
      <c r="C94" s="1" t="s">
        <v>366</v>
      </c>
      <c r="D94" s="2" t="s">
        <v>367</v>
      </c>
      <c r="E94" s="2" t="s">
        <v>368</v>
      </c>
      <c r="F94" s="3">
        <f t="shared" si="11"/>
        <v>1685</v>
      </c>
      <c r="G94" s="2" t="s">
        <v>369</v>
      </c>
      <c r="H94" s="2" t="s">
        <v>368</v>
      </c>
      <c r="I94" s="77">
        <f t="shared" si="12"/>
        <v>1686</v>
      </c>
      <c r="J94" s="78">
        <f t="shared" si="13"/>
        <v>1</v>
      </c>
      <c r="K94" s="79">
        <f t="shared" si="14"/>
        <v>0</v>
      </c>
      <c r="L94" s="80">
        <f t="shared" si="15"/>
        <v>1</v>
      </c>
      <c r="M94" s="81">
        <f t="shared" si="16"/>
        <v>8.21</v>
      </c>
      <c r="N94" s="81">
        <f t="shared" si="17"/>
        <v>0</v>
      </c>
      <c r="O94" s="82">
        <f t="shared" si="18"/>
        <v>8.21</v>
      </c>
      <c r="P94" s="75">
        <v>-2865.79</v>
      </c>
      <c r="Q94" s="76">
        <f t="shared" si="19"/>
        <v>-2857.58</v>
      </c>
    </row>
    <row r="95" spans="1:17" ht="15" customHeight="1">
      <c r="A95" s="64">
        <f t="shared" si="10"/>
        <v>81</v>
      </c>
      <c r="B95" s="83" t="s">
        <v>370</v>
      </c>
      <c r="C95" s="1" t="s">
        <v>371</v>
      </c>
      <c r="D95" s="2" t="s">
        <v>372</v>
      </c>
      <c r="E95" s="2" t="s">
        <v>373</v>
      </c>
      <c r="F95" s="3">
        <f t="shared" si="11"/>
        <v>14948</v>
      </c>
      <c r="G95" s="2" t="s">
        <v>374</v>
      </c>
      <c r="H95" s="2" t="s">
        <v>375</v>
      </c>
      <c r="I95" s="77">
        <f t="shared" si="12"/>
        <v>16261</v>
      </c>
      <c r="J95" s="78">
        <f t="shared" si="13"/>
        <v>872</v>
      </c>
      <c r="K95" s="79">
        <f t="shared" si="14"/>
        <v>441</v>
      </c>
      <c r="L95" s="80">
        <f t="shared" si="15"/>
        <v>1313</v>
      </c>
      <c r="M95" s="81">
        <f t="shared" si="16"/>
        <v>7159.12</v>
      </c>
      <c r="N95" s="81">
        <f t="shared" si="17"/>
        <v>1428.84</v>
      </c>
      <c r="O95" s="82">
        <f t="shared" si="18"/>
        <v>8587.96</v>
      </c>
      <c r="P95" s="75">
        <v>-2194.8</v>
      </c>
      <c r="Q95" s="76">
        <f t="shared" si="19"/>
        <v>6393.16</v>
      </c>
    </row>
    <row r="96" spans="1:17" ht="15" customHeight="1">
      <c r="A96" s="64">
        <f t="shared" si="10"/>
        <v>82</v>
      </c>
      <c r="B96" s="83" t="s">
        <v>376</v>
      </c>
      <c r="C96" s="1" t="s">
        <v>377</v>
      </c>
      <c r="D96" s="2" t="s">
        <v>378</v>
      </c>
      <c r="E96" s="2" t="s">
        <v>39</v>
      </c>
      <c r="F96" s="3">
        <f t="shared" si="11"/>
        <v>8226</v>
      </c>
      <c r="G96" s="2" t="s">
        <v>378</v>
      </c>
      <c r="H96" s="2" t="s">
        <v>39</v>
      </c>
      <c r="I96" s="77">
        <f t="shared" si="12"/>
        <v>8226</v>
      </c>
      <c r="J96" s="78">
        <f t="shared" si="13"/>
        <v>0</v>
      </c>
      <c r="K96" s="79">
        <f t="shared" si="14"/>
        <v>0</v>
      </c>
      <c r="L96" s="80">
        <f t="shared" si="15"/>
        <v>0</v>
      </c>
      <c r="M96" s="81">
        <f t="shared" si="16"/>
        <v>0</v>
      </c>
      <c r="N96" s="81">
        <f t="shared" si="17"/>
        <v>0</v>
      </c>
      <c r="O96" s="82">
        <f t="shared" si="18"/>
        <v>0</v>
      </c>
      <c r="P96" s="75">
        <v>-73</v>
      </c>
      <c r="Q96" s="76">
        <f t="shared" si="19"/>
        <v>-73</v>
      </c>
    </row>
    <row r="97" spans="1:17" ht="15" customHeight="1">
      <c r="A97" s="64">
        <f t="shared" si="10"/>
        <v>83</v>
      </c>
      <c r="B97" s="83" t="s">
        <v>379</v>
      </c>
      <c r="C97" s="1" t="s">
        <v>380</v>
      </c>
      <c r="D97" s="2" t="s">
        <v>87</v>
      </c>
      <c r="E97" s="2" t="s">
        <v>87</v>
      </c>
      <c r="F97" s="3">
        <f t="shared" si="11"/>
        <v>0</v>
      </c>
      <c r="G97" s="2" t="s">
        <v>87</v>
      </c>
      <c r="H97" s="2" t="s">
        <v>87</v>
      </c>
      <c r="I97" s="77">
        <f t="shared" si="12"/>
        <v>0</v>
      </c>
      <c r="J97" s="78">
        <f t="shared" si="13"/>
        <v>0</v>
      </c>
      <c r="K97" s="79">
        <f t="shared" si="14"/>
        <v>0</v>
      </c>
      <c r="L97" s="80">
        <f t="shared" si="15"/>
        <v>0</v>
      </c>
      <c r="M97" s="81">
        <f t="shared" si="16"/>
        <v>0</v>
      </c>
      <c r="N97" s="81">
        <f t="shared" si="17"/>
        <v>0</v>
      </c>
      <c r="O97" s="82">
        <f t="shared" si="18"/>
        <v>0</v>
      </c>
      <c r="P97" s="75">
        <v>0</v>
      </c>
      <c r="Q97" s="76">
        <f t="shared" si="19"/>
        <v>0</v>
      </c>
    </row>
    <row r="98" spans="1:17" ht="15" customHeight="1">
      <c r="A98" s="64">
        <f t="shared" si="10"/>
        <v>84</v>
      </c>
      <c r="B98" s="83" t="s">
        <v>381</v>
      </c>
      <c r="C98" s="1" t="s">
        <v>382</v>
      </c>
      <c r="D98" s="2" t="s">
        <v>383</v>
      </c>
      <c r="E98" s="2" t="s">
        <v>384</v>
      </c>
      <c r="F98" s="3">
        <f t="shared" si="11"/>
        <v>5096</v>
      </c>
      <c r="G98" s="2" t="s">
        <v>383</v>
      </c>
      <c r="H98" s="2" t="s">
        <v>384</v>
      </c>
      <c r="I98" s="77">
        <f t="shared" si="12"/>
        <v>5096</v>
      </c>
      <c r="J98" s="78">
        <f t="shared" si="13"/>
        <v>0</v>
      </c>
      <c r="K98" s="79">
        <f t="shared" si="14"/>
        <v>0</v>
      </c>
      <c r="L98" s="80">
        <f t="shared" si="15"/>
        <v>0</v>
      </c>
      <c r="M98" s="81">
        <f t="shared" si="16"/>
        <v>0</v>
      </c>
      <c r="N98" s="81">
        <f t="shared" si="17"/>
        <v>0</v>
      </c>
      <c r="O98" s="82">
        <f t="shared" si="18"/>
        <v>0</v>
      </c>
      <c r="P98" s="75">
        <v>-15.56</v>
      </c>
      <c r="Q98" s="76">
        <f t="shared" si="19"/>
        <v>-15.56</v>
      </c>
    </row>
    <row r="99" spans="1:17" ht="15" customHeight="1">
      <c r="A99" s="64">
        <f t="shared" si="10"/>
        <v>85</v>
      </c>
      <c r="B99" s="83" t="s">
        <v>385</v>
      </c>
      <c r="C99" s="1" t="s">
        <v>386</v>
      </c>
      <c r="D99" s="2" t="s">
        <v>387</v>
      </c>
      <c r="E99" s="2" t="s">
        <v>388</v>
      </c>
      <c r="F99" s="3">
        <f t="shared" si="11"/>
        <v>3239</v>
      </c>
      <c r="G99" s="2" t="s">
        <v>387</v>
      </c>
      <c r="H99" s="2" t="s">
        <v>388</v>
      </c>
      <c r="I99" s="77">
        <f t="shared" si="12"/>
        <v>3239</v>
      </c>
      <c r="J99" s="78">
        <f t="shared" si="13"/>
        <v>0</v>
      </c>
      <c r="K99" s="79">
        <f t="shared" si="14"/>
        <v>0</v>
      </c>
      <c r="L99" s="80">
        <f t="shared" si="15"/>
        <v>0</v>
      </c>
      <c r="M99" s="81">
        <f t="shared" si="16"/>
        <v>0</v>
      </c>
      <c r="N99" s="81">
        <f t="shared" si="17"/>
        <v>0</v>
      </c>
      <c r="O99" s="82">
        <f t="shared" si="18"/>
        <v>0</v>
      </c>
      <c r="P99" s="75">
        <v>-47.67</v>
      </c>
      <c r="Q99" s="76">
        <f t="shared" si="19"/>
        <v>-47.67</v>
      </c>
    </row>
    <row r="100" spans="1:17" ht="15" customHeight="1">
      <c r="A100" s="64">
        <f t="shared" si="10"/>
        <v>86</v>
      </c>
      <c r="B100" s="83" t="s">
        <v>389</v>
      </c>
      <c r="C100" s="1" t="s">
        <v>390</v>
      </c>
      <c r="D100" s="2" t="s">
        <v>391</v>
      </c>
      <c r="E100" s="2" t="s">
        <v>392</v>
      </c>
      <c r="F100" s="3">
        <f t="shared" si="11"/>
        <v>2912</v>
      </c>
      <c r="G100" s="2" t="s">
        <v>393</v>
      </c>
      <c r="H100" s="2" t="s">
        <v>392</v>
      </c>
      <c r="I100" s="77">
        <f t="shared" si="12"/>
        <v>2913</v>
      </c>
      <c r="J100" s="78">
        <f t="shared" si="13"/>
        <v>1</v>
      </c>
      <c r="K100" s="79">
        <f t="shared" si="14"/>
        <v>0</v>
      </c>
      <c r="L100" s="80">
        <f t="shared" si="15"/>
        <v>1</v>
      </c>
      <c r="M100" s="81">
        <f t="shared" si="16"/>
        <v>8.21</v>
      </c>
      <c r="N100" s="81">
        <f t="shared" si="17"/>
        <v>0</v>
      </c>
      <c r="O100" s="82">
        <f t="shared" si="18"/>
        <v>8.21</v>
      </c>
      <c r="P100" s="75">
        <v>-124.45</v>
      </c>
      <c r="Q100" s="76">
        <f t="shared" si="19"/>
        <v>-116.24</v>
      </c>
    </row>
    <row r="101" spans="1:17" ht="15" customHeight="1">
      <c r="A101" s="64">
        <f t="shared" si="10"/>
        <v>87</v>
      </c>
      <c r="B101" s="83" t="s">
        <v>394</v>
      </c>
      <c r="C101" s="1" t="s">
        <v>395</v>
      </c>
      <c r="D101" s="2" t="s">
        <v>396</v>
      </c>
      <c r="E101" s="2" t="s">
        <v>397</v>
      </c>
      <c r="F101" s="3">
        <f t="shared" si="11"/>
        <v>79546</v>
      </c>
      <c r="G101" s="2" t="s">
        <v>398</v>
      </c>
      <c r="H101" s="2" t="s">
        <v>399</v>
      </c>
      <c r="I101" s="77">
        <f t="shared" si="12"/>
        <v>80799</v>
      </c>
      <c r="J101" s="78">
        <f t="shared" si="13"/>
        <v>515</v>
      </c>
      <c r="K101" s="79">
        <f t="shared" si="14"/>
        <v>738</v>
      </c>
      <c r="L101" s="80">
        <f t="shared" si="15"/>
        <v>1253</v>
      </c>
      <c r="M101" s="81">
        <f t="shared" si="16"/>
        <v>4228.15</v>
      </c>
      <c r="N101" s="81">
        <f t="shared" si="17"/>
        <v>2391.12</v>
      </c>
      <c r="O101" s="82">
        <f t="shared" si="18"/>
        <v>6619.27</v>
      </c>
      <c r="P101" s="75">
        <v>-89.79</v>
      </c>
      <c r="Q101" s="76">
        <f t="shared" si="19"/>
        <v>6529.48</v>
      </c>
    </row>
    <row r="102" spans="1:17" ht="15" customHeight="1">
      <c r="A102" s="64">
        <f t="shared" si="10"/>
        <v>88</v>
      </c>
      <c r="B102" s="83" t="s">
        <v>400</v>
      </c>
      <c r="C102" s="1" t="s">
        <v>401</v>
      </c>
      <c r="D102" s="2" t="s">
        <v>137</v>
      </c>
      <c r="E102" s="2" t="s">
        <v>402</v>
      </c>
      <c r="F102" s="3">
        <f t="shared" si="11"/>
        <v>1121</v>
      </c>
      <c r="G102" s="2" t="s">
        <v>137</v>
      </c>
      <c r="H102" s="2" t="s">
        <v>402</v>
      </c>
      <c r="I102" s="77">
        <f t="shared" si="12"/>
        <v>1121</v>
      </c>
      <c r="J102" s="78">
        <f t="shared" si="13"/>
        <v>0</v>
      </c>
      <c r="K102" s="79">
        <f t="shared" si="14"/>
        <v>0</v>
      </c>
      <c r="L102" s="80">
        <f t="shared" si="15"/>
        <v>0</v>
      </c>
      <c r="M102" s="81">
        <f t="shared" si="16"/>
        <v>0</v>
      </c>
      <c r="N102" s="81">
        <f t="shared" si="17"/>
        <v>0</v>
      </c>
      <c r="O102" s="82">
        <f t="shared" si="18"/>
        <v>0</v>
      </c>
      <c r="P102" s="75">
        <v>-404.52</v>
      </c>
      <c r="Q102" s="76">
        <f t="shared" si="19"/>
        <v>-404.52</v>
      </c>
    </row>
    <row r="103" spans="1:17" ht="15" customHeight="1">
      <c r="A103" s="64">
        <f t="shared" si="10"/>
        <v>89</v>
      </c>
      <c r="B103" s="83" t="s">
        <v>403</v>
      </c>
      <c r="C103" s="1" t="s">
        <v>404</v>
      </c>
      <c r="D103" s="2" t="s">
        <v>405</v>
      </c>
      <c r="E103" s="2" t="s">
        <v>406</v>
      </c>
      <c r="F103" s="3">
        <f t="shared" si="11"/>
        <v>1940</v>
      </c>
      <c r="G103" s="2" t="s">
        <v>405</v>
      </c>
      <c r="H103" s="2" t="s">
        <v>406</v>
      </c>
      <c r="I103" s="77">
        <f t="shared" si="12"/>
        <v>1940</v>
      </c>
      <c r="J103" s="78">
        <f t="shared" si="13"/>
        <v>0</v>
      </c>
      <c r="K103" s="79">
        <f t="shared" si="14"/>
        <v>0</v>
      </c>
      <c r="L103" s="80">
        <f t="shared" si="15"/>
        <v>0</v>
      </c>
      <c r="M103" s="81">
        <f t="shared" si="16"/>
        <v>0</v>
      </c>
      <c r="N103" s="81">
        <f t="shared" si="17"/>
        <v>0</v>
      </c>
      <c r="O103" s="82">
        <f t="shared" si="18"/>
        <v>0</v>
      </c>
      <c r="P103" s="75">
        <v>-82.47</v>
      </c>
      <c r="Q103" s="76">
        <f t="shared" si="19"/>
        <v>-82.47</v>
      </c>
    </row>
    <row r="104" spans="1:17" ht="15" customHeight="1">
      <c r="A104" s="64">
        <f t="shared" si="10"/>
        <v>90</v>
      </c>
      <c r="B104" s="83" t="s">
        <v>407</v>
      </c>
      <c r="C104" s="1" t="s">
        <v>408</v>
      </c>
      <c r="D104" s="2" t="s">
        <v>409</v>
      </c>
      <c r="E104" s="2" t="s">
        <v>410</v>
      </c>
      <c r="F104" s="3">
        <f t="shared" si="11"/>
        <v>6042</v>
      </c>
      <c r="G104" s="2" t="s">
        <v>411</v>
      </c>
      <c r="H104" s="2" t="s">
        <v>410</v>
      </c>
      <c r="I104" s="77">
        <f t="shared" si="12"/>
        <v>6046</v>
      </c>
      <c r="J104" s="78">
        <f t="shared" si="13"/>
        <v>4</v>
      </c>
      <c r="K104" s="79">
        <f t="shared" si="14"/>
        <v>0</v>
      </c>
      <c r="L104" s="80">
        <f t="shared" si="15"/>
        <v>4</v>
      </c>
      <c r="M104" s="81">
        <f t="shared" si="16"/>
        <v>32.84</v>
      </c>
      <c r="N104" s="81">
        <f t="shared" si="17"/>
        <v>0</v>
      </c>
      <c r="O104" s="82">
        <f t="shared" si="18"/>
        <v>32.84</v>
      </c>
      <c r="P104" s="75">
        <v>-9.2</v>
      </c>
      <c r="Q104" s="76">
        <f t="shared" si="19"/>
        <v>23.64</v>
      </c>
    </row>
    <row r="105" spans="1:17" ht="15" customHeight="1">
      <c r="A105" s="64">
        <f t="shared" si="10"/>
        <v>91</v>
      </c>
      <c r="B105" s="83" t="s">
        <v>412</v>
      </c>
      <c r="C105" s="1" t="s">
        <v>413</v>
      </c>
      <c r="D105" s="2" t="s">
        <v>414</v>
      </c>
      <c r="E105" s="2" t="s">
        <v>415</v>
      </c>
      <c r="F105" s="3">
        <f t="shared" si="11"/>
        <v>10044</v>
      </c>
      <c r="G105" s="2" t="s">
        <v>414</v>
      </c>
      <c r="H105" s="2" t="s">
        <v>415</v>
      </c>
      <c r="I105" s="77">
        <f t="shared" si="12"/>
        <v>10044</v>
      </c>
      <c r="J105" s="78">
        <f t="shared" si="13"/>
        <v>0</v>
      </c>
      <c r="K105" s="79">
        <f t="shared" si="14"/>
        <v>0</v>
      </c>
      <c r="L105" s="80">
        <f t="shared" si="15"/>
        <v>0</v>
      </c>
      <c r="M105" s="81">
        <f t="shared" si="16"/>
        <v>0</v>
      </c>
      <c r="N105" s="81">
        <f t="shared" si="17"/>
        <v>0</v>
      </c>
      <c r="O105" s="82">
        <f t="shared" si="18"/>
        <v>0</v>
      </c>
      <c r="P105" s="75">
        <v>417.15</v>
      </c>
      <c r="Q105" s="76">
        <f t="shared" si="19"/>
        <v>417.15</v>
      </c>
    </row>
    <row r="106" spans="1:17" ht="15" customHeight="1">
      <c r="A106" s="64">
        <f t="shared" si="10"/>
        <v>92</v>
      </c>
      <c r="B106" s="83" t="s">
        <v>416</v>
      </c>
      <c r="C106" s="1" t="s">
        <v>417</v>
      </c>
      <c r="D106" s="2" t="s">
        <v>418</v>
      </c>
      <c r="E106" s="2" t="s">
        <v>419</v>
      </c>
      <c r="F106" s="3">
        <f t="shared" si="11"/>
        <v>5219</v>
      </c>
      <c r="G106" s="2" t="s">
        <v>418</v>
      </c>
      <c r="H106" s="2" t="s">
        <v>419</v>
      </c>
      <c r="I106" s="77">
        <f t="shared" si="12"/>
        <v>5219</v>
      </c>
      <c r="J106" s="78">
        <f t="shared" si="13"/>
        <v>0</v>
      </c>
      <c r="K106" s="79">
        <f t="shared" si="14"/>
        <v>0</v>
      </c>
      <c r="L106" s="80">
        <f t="shared" si="15"/>
        <v>0</v>
      </c>
      <c r="M106" s="81">
        <f t="shared" si="16"/>
        <v>0</v>
      </c>
      <c r="N106" s="81">
        <f t="shared" si="17"/>
        <v>0</v>
      </c>
      <c r="O106" s="82">
        <f t="shared" si="18"/>
        <v>0</v>
      </c>
      <c r="P106" s="75">
        <v>-394.19</v>
      </c>
      <c r="Q106" s="76">
        <f t="shared" si="19"/>
        <v>-394.19</v>
      </c>
    </row>
    <row r="107" spans="1:17" ht="15" customHeight="1">
      <c r="A107" s="64">
        <f t="shared" si="10"/>
        <v>93</v>
      </c>
      <c r="B107" s="83" t="s">
        <v>420</v>
      </c>
      <c r="C107" s="1" t="s">
        <v>421</v>
      </c>
      <c r="D107" s="2" t="s">
        <v>422</v>
      </c>
      <c r="E107" s="2" t="s">
        <v>423</v>
      </c>
      <c r="F107" s="3">
        <f t="shared" si="11"/>
        <v>8885</v>
      </c>
      <c r="G107" s="2" t="s">
        <v>424</v>
      </c>
      <c r="H107" s="2" t="s">
        <v>425</v>
      </c>
      <c r="I107" s="77">
        <f t="shared" si="12"/>
        <v>8919</v>
      </c>
      <c r="J107" s="78">
        <f t="shared" si="13"/>
        <v>23</v>
      </c>
      <c r="K107" s="79">
        <f t="shared" si="14"/>
        <v>11</v>
      </c>
      <c r="L107" s="80">
        <f t="shared" si="15"/>
        <v>34</v>
      </c>
      <c r="M107" s="81">
        <f t="shared" si="16"/>
        <v>188.83</v>
      </c>
      <c r="N107" s="81">
        <f t="shared" si="17"/>
        <v>35.64</v>
      </c>
      <c r="O107" s="82">
        <f t="shared" si="18"/>
        <v>224.47</v>
      </c>
      <c r="P107" s="75">
        <v>-316.3</v>
      </c>
      <c r="Q107" s="76">
        <f t="shared" si="19"/>
        <v>-91.83</v>
      </c>
    </row>
    <row r="108" spans="1:17" ht="15" customHeight="1">
      <c r="A108" s="64">
        <f t="shared" si="10"/>
        <v>94</v>
      </c>
      <c r="B108" s="83" t="s">
        <v>426</v>
      </c>
      <c r="C108" s="1" t="s">
        <v>427</v>
      </c>
      <c r="D108" s="2" t="s">
        <v>428</v>
      </c>
      <c r="E108" s="2" t="s">
        <v>429</v>
      </c>
      <c r="F108" s="3">
        <f t="shared" si="11"/>
        <v>3221</v>
      </c>
      <c r="G108" s="2" t="s">
        <v>428</v>
      </c>
      <c r="H108" s="2" t="s">
        <v>429</v>
      </c>
      <c r="I108" s="77">
        <f t="shared" si="12"/>
        <v>3221</v>
      </c>
      <c r="J108" s="78">
        <f t="shared" si="13"/>
        <v>0</v>
      </c>
      <c r="K108" s="79">
        <f t="shared" si="14"/>
        <v>0</v>
      </c>
      <c r="L108" s="80">
        <f t="shared" si="15"/>
        <v>0</v>
      </c>
      <c r="M108" s="81">
        <f t="shared" si="16"/>
        <v>0</v>
      </c>
      <c r="N108" s="81">
        <f t="shared" si="17"/>
        <v>0</v>
      </c>
      <c r="O108" s="82">
        <f t="shared" si="18"/>
        <v>0</v>
      </c>
      <c r="P108" s="75">
        <v>-405.74</v>
      </c>
      <c r="Q108" s="76">
        <f t="shared" si="19"/>
        <v>-405.74</v>
      </c>
    </row>
    <row r="109" spans="1:17" ht="15" customHeight="1">
      <c r="A109" s="64">
        <f t="shared" si="10"/>
        <v>95</v>
      </c>
      <c r="B109" s="83" t="s">
        <v>430</v>
      </c>
      <c r="C109" s="1" t="s">
        <v>431</v>
      </c>
      <c r="D109" s="2" t="s">
        <v>432</v>
      </c>
      <c r="E109" s="2" t="s">
        <v>137</v>
      </c>
      <c r="F109" s="3">
        <f t="shared" si="11"/>
        <v>2340</v>
      </c>
      <c r="G109" s="2" t="s">
        <v>433</v>
      </c>
      <c r="H109" s="2" t="s">
        <v>137</v>
      </c>
      <c r="I109" s="77">
        <f t="shared" si="12"/>
        <v>2342</v>
      </c>
      <c r="J109" s="78">
        <f t="shared" si="13"/>
        <v>2</v>
      </c>
      <c r="K109" s="79">
        <f t="shared" si="14"/>
        <v>0</v>
      </c>
      <c r="L109" s="80">
        <f t="shared" si="15"/>
        <v>2</v>
      </c>
      <c r="M109" s="81">
        <f t="shared" si="16"/>
        <v>16.42</v>
      </c>
      <c r="N109" s="81">
        <f t="shared" si="17"/>
        <v>0</v>
      </c>
      <c r="O109" s="82">
        <f t="shared" si="18"/>
        <v>16.42</v>
      </c>
      <c r="P109" s="75">
        <v>0</v>
      </c>
      <c r="Q109" s="76">
        <f t="shared" si="19"/>
        <v>16.42</v>
      </c>
    </row>
    <row r="110" spans="1:17" ht="15" customHeight="1">
      <c r="A110" s="64">
        <f t="shared" si="10"/>
        <v>96</v>
      </c>
      <c r="B110" s="83" t="s">
        <v>434</v>
      </c>
      <c r="C110" s="1" t="s">
        <v>435</v>
      </c>
      <c r="D110" s="2" t="s">
        <v>436</v>
      </c>
      <c r="E110" s="2" t="s">
        <v>437</v>
      </c>
      <c r="F110" s="3">
        <f t="shared" si="11"/>
        <v>5228</v>
      </c>
      <c r="G110" s="2" t="s">
        <v>436</v>
      </c>
      <c r="H110" s="2" t="s">
        <v>437</v>
      </c>
      <c r="I110" s="77">
        <f t="shared" si="12"/>
        <v>5228</v>
      </c>
      <c r="J110" s="78">
        <f t="shared" si="13"/>
        <v>0</v>
      </c>
      <c r="K110" s="79">
        <f t="shared" si="14"/>
        <v>0</v>
      </c>
      <c r="L110" s="80">
        <f t="shared" si="15"/>
        <v>0</v>
      </c>
      <c r="M110" s="81">
        <f t="shared" si="16"/>
        <v>0</v>
      </c>
      <c r="N110" s="81">
        <f t="shared" si="17"/>
        <v>0</v>
      </c>
      <c r="O110" s="82">
        <f t="shared" si="18"/>
        <v>0</v>
      </c>
      <c r="P110" s="75">
        <v>3361.2</v>
      </c>
      <c r="Q110" s="76">
        <f t="shared" si="19"/>
        <v>3361.2</v>
      </c>
    </row>
    <row r="111" spans="1:17" ht="15" customHeight="1">
      <c r="A111" s="64">
        <f t="shared" si="10"/>
        <v>97</v>
      </c>
      <c r="B111" s="83" t="s">
        <v>438</v>
      </c>
      <c r="C111" s="1" t="s">
        <v>439</v>
      </c>
      <c r="D111" s="2" t="s">
        <v>440</v>
      </c>
      <c r="E111" s="2" t="s">
        <v>441</v>
      </c>
      <c r="F111" s="3">
        <f t="shared" si="11"/>
        <v>4670</v>
      </c>
      <c r="G111" s="2" t="s">
        <v>440</v>
      </c>
      <c r="H111" s="2" t="s">
        <v>441</v>
      </c>
      <c r="I111" s="77">
        <f t="shared" si="12"/>
        <v>4670</v>
      </c>
      <c r="J111" s="78">
        <f t="shared" si="13"/>
        <v>0</v>
      </c>
      <c r="K111" s="79">
        <f t="shared" si="14"/>
        <v>0</v>
      </c>
      <c r="L111" s="80">
        <f t="shared" si="15"/>
        <v>0</v>
      </c>
      <c r="M111" s="81">
        <f t="shared" si="16"/>
        <v>0</v>
      </c>
      <c r="N111" s="81">
        <f t="shared" si="17"/>
        <v>0</v>
      </c>
      <c r="O111" s="82">
        <f t="shared" si="18"/>
        <v>0</v>
      </c>
      <c r="P111" s="75">
        <v>-1746.17</v>
      </c>
      <c r="Q111" s="76">
        <f t="shared" si="19"/>
        <v>-1746.17</v>
      </c>
    </row>
    <row r="112" spans="1:17" ht="15" customHeight="1">
      <c r="A112" s="64">
        <f t="shared" si="10"/>
        <v>98</v>
      </c>
      <c r="B112" s="83" t="s">
        <v>442</v>
      </c>
      <c r="C112" s="1" t="s">
        <v>443</v>
      </c>
      <c r="D112" s="2" t="s">
        <v>444</v>
      </c>
      <c r="E112" s="2" t="s">
        <v>445</v>
      </c>
      <c r="F112" s="3">
        <f t="shared" si="11"/>
        <v>1311</v>
      </c>
      <c r="G112" s="2" t="s">
        <v>446</v>
      </c>
      <c r="H112" s="2" t="s">
        <v>447</v>
      </c>
      <c r="I112" s="77">
        <f t="shared" si="12"/>
        <v>1313</v>
      </c>
      <c r="J112" s="78">
        <f t="shared" si="13"/>
        <v>1</v>
      </c>
      <c r="K112" s="79">
        <f t="shared" si="14"/>
        <v>1</v>
      </c>
      <c r="L112" s="80">
        <f t="shared" si="15"/>
        <v>2</v>
      </c>
      <c r="M112" s="81">
        <f t="shared" si="16"/>
        <v>8.21</v>
      </c>
      <c r="N112" s="81">
        <f t="shared" si="17"/>
        <v>3.24</v>
      </c>
      <c r="O112" s="82">
        <f t="shared" si="18"/>
        <v>11.45</v>
      </c>
      <c r="P112" s="75">
        <v>-2809.85</v>
      </c>
      <c r="Q112" s="76">
        <f t="shared" si="19"/>
        <v>-2798.4</v>
      </c>
    </row>
    <row r="113" spans="1:17" ht="15" customHeight="1">
      <c r="A113" s="64">
        <f t="shared" si="10"/>
        <v>99</v>
      </c>
      <c r="B113" s="83" t="s">
        <v>448</v>
      </c>
      <c r="C113" s="1" t="s">
        <v>449</v>
      </c>
      <c r="D113" s="2" t="s">
        <v>450</v>
      </c>
      <c r="E113" s="2" t="s">
        <v>451</v>
      </c>
      <c r="F113" s="3">
        <f t="shared" si="11"/>
        <v>2771</v>
      </c>
      <c r="G113" s="2" t="s">
        <v>450</v>
      </c>
      <c r="H113" s="2" t="s">
        <v>451</v>
      </c>
      <c r="I113" s="77">
        <f t="shared" si="12"/>
        <v>2771</v>
      </c>
      <c r="J113" s="78">
        <f t="shared" si="13"/>
        <v>0</v>
      </c>
      <c r="K113" s="79">
        <f t="shared" si="14"/>
        <v>0</v>
      </c>
      <c r="L113" s="80">
        <f t="shared" si="15"/>
        <v>0</v>
      </c>
      <c r="M113" s="81">
        <f t="shared" si="16"/>
        <v>0</v>
      </c>
      <c r="N113" s="81">
        <f t="shared" si="17"/>
        <v>0</v>
      </c>
      <c r="O113" s="82">
        <f t="shared" si="18"/>
        <v>0</v>
      </c>
      <c r="P113" s="75">
        <v>-0.4</v>
      </c>
      <c r="Q113" s="76">
        <f t="shared" si="19"/>
        <v>-0.4</v>
      </c>
    </row>
    <row r="114" spans="1:17" ht="15" customHeight="1">
      <c r="A114" s="64">
        <f t="shared" si="10"/>
        <v>100</v>
      </c>
      <c r="B114" s="83" t="s">
        <v>452</v>
      </c>
      <c r="C114" s="1" t="s">
        <v>453</v>
      </c>
      <c r="D114" s="2" t="s">
        <v>454</v>
      </c>
      <c r="E114" s="2" t="s">
        <v>455</v>
      </c>
      <c r="F114" s="3">
        <f t="shared" si="11"/>
        <v>3983</v>
      </c>
      <c r="G114" s="2" t="s">
        <v>454</v>
      </c>
      <c r="H114" s="2" t="s">
        <v>455</v>
      </c>
      <c r="I114" s="77">
        <f t="shared" si="12"/>
        <v>3983</v>
      </c>
      <c r="J114" s="78">
        <f t="shared" si="13"/>
        <v>0</v>
      </c>
      <c r="K114" s="79">
        <f t="shared" si="14"/>
        <v>0</v>
      </c>
      <c r="L114" s="80">
        <f t="shared" si="15"/>
        <v>0</v>
      </c>
      <c r="M114" s="81">
        <f t="shared" si="16"/>
        <v>0</v>
      </c>
      <c r="N114" s="81">
        <f t="shared" si="17"/>
        <v>0</v>
      </c>
      <c r="O114" s="82">
        <f t="shared" si="18"/>
        <v>0</v>
      </c>
      <c r="P114" s="75">
        <v>-0.4</v>
      </c>
      <c r="Q114" s="76">
        <f t="shared" si="19"/>
        <v>-0.4</v>
      </c>
    </row>
    <row r="115" spans="1:17" ht="15" customHeight="1">
      <c r="A115" s="64">
        <f t="shared" si="10"/>
        <v>101</v>
      </c>
      <c r="B115" s="83" t="s">
        <v>456</v>
      </c>
      <c r="C115" s="1" t="s">
        <v>457</v>
      </c>
      <c r="D115" s="2" t="s">
        <v>458</v>
      </c>
      <c r="E115" s="2" t="s">
        <v>459</v>
      </c>
      <c r="F115" s="3">
        <f t="shared" si="11"/>
        <v>118</v>
      </c>
      <c r="G115" s="2" t="s">
        <v>458</v>
      </c>
      <c r="H115" s="2" t="s">
        <v>459</v>
      </c>
      <c r="I115" s="77">
        <f t="shared" si="12"/>
        <v>118</v>
      </c>
      <c r="J115" s="78">
        <f t="shared" si="13"/>
        <v>0</v>
      </c>
      <c r="K115" s="79">
        <f t="shared" si="14"/>
        <v>0</v>
      </c>
      <c r="L115" s="80">
        <f t="shared" si="15"/>
        <v>0</v>
      </c>
      <c r="M115" s="81">
        <f t="shared" si="16"/>
        <v>0</v>
      </c>
      <c r="N115" s="81">
        <f t="shared" si="17"/>
        <v>0</v>
      </c>
      <c r="O115" s="82">
        <f t="shared" si="18"/>
        <v>0</v>
      </c>
      <c r="P115" s="75">
        <v>-469.86</v>
      </c>
      <c r="Q115" s="76">
        <f t="shared" si="19"/>
        <v>-469.86</v>
      </c>
    </row>
    <row r="116" spans="1:17" ht="15" customHeight="1">
      <c r="A116" s="64">
        <f t="shared" si="10"/>
        <v>102</v>
      </c>
      <c r="B116" s="83" t="s">
        <v>460</v>
      </c>
      <c r="C116" s="1" t="s">
        <v>461</v>
      </c>
      <c r="D116" s="2" t="s">
        <v>462</v>
      </c>
      <c r="E116" s="2" t="s">
        <v>463</v>
      </c>
      <c r="F116" s="3">
        <f t="shared" si="11"/>
        <v>14282</v>
      </c>
      <c r="G116" s="2" t="s">
        <v>464</v>
      </c>
      <c r="H116" s="2" t="s">
        <v>465</v>
      </c>
      <c r="I116" s="77">
        <f t="shared" si="12"/>
        <v>14412</v>
      </c>
      <c r="J116" s="78">
        <f t="shared" si="13"/>
        <v>78</v>
      </c>
      <c r="K116" s="79">
        <f t="shared" si="14"/>
        <v>52</v>
      </c>
      <c r="L116" s="80">
        <f t="shared" si="15"/>
        <v>130</v>
      </c>
      <c r="M116" s="81">
        <f t="shared" si="16"/>
        <v>640.38</v>
      </c>
      <c r="N116" s="81">
        <f t="shared" si="17"/>
        <v>168.48</v>
      </c>
      <c r="O116" s="82">
        <f t="shared" si="18"/>
        <v>808.86</v>
      </c>
      <c r="P116" s="75">
        <v>292.05</v>
      </c>
      <c r="Q116" s="76">
        <f t="shared" si="19"/>
        <v>1100.91</v>
      </c>
    </row>
    <row r="117" spans="1:17" ht="15" customHeight="1">
      <c r="A117" s="64">
        <f t="shared" si="10"/>
        <v>103</v>
      </c>
      <c r="B117" s="83" t="s">
        <v>466</v>
      </c>
      <c r="C117" s="1" t="s">
        <v>467</v>
      </c>
      <c r="D117" s="2" t="s">
        <v>468</v>
      </c>
      <c r="E117" s="2" t="s">
        <v>469</v>
      </c>
      <c r="F117" s="3">
        <f t="shared" si="11"/>
        <v>6277</v>
      </c>
      <c r="G117" s="2" t="s">
        <v>468</v>
      </c>
      <c r="H117" s="2" t="s">
        <v>469</v>
      </c>
      <c r="I117" s="77">
        <f t="shared" si="12"/>
        <v>6277</v>
      </c>
      <c r="J117" s="78">
        <f t="shared" si="13"/>
        <v>0</v>
      </c>
      <c r="K117" s="79">
        <f t="shared" si="14"/>
        <v>0</v>
      </c>
      <c r="L117" s="80">
        <f t="shared" si="15"/>
        <v>0</v>
      </c>
      <c r="M117" s="81">
        <f t="shared" si="16"/>
        <v>0</v>
      </c>
      <c r="N117" s="81">
        <f t="shared" si="17"/>
        <v>0</v>
      </c>
      <c r="O117" s="82">
        <f t="shared" si="18"/>
        <v>0</v>
      </c>
      <c r="P117" s="75">
        <v>-8.28</v>
      </c>
      <c r="Q117" s="76">
        <f t="shared" si="19"/>
        <v>-8.28</v>
      </c>
    </row>
    <row r="118" spans="1:17" ht="15" customHeight="1">
      <c r="A118" s="64">
        <f t="shared" si="10"/>
        <v>104</v>
      </c>
      <c r="B118" s="83" t="s">
        <v>470</v>
      </c>
      <c r="C118" s="1" t="s">
        <v>471</v>
      </c>
      <c r="D118" s="2" t="s">
        <v>472</v>
      </c>
      <c r="E118" s="2" t="s">
        <v>473</v>
      </c>
      <c r="F118" s="3">
        <f t="shared" si="11"/>
        <v>335</v>
      </c>
      <c r="G118" s="2" t="s">
        <v>472</v>
      </c>
      <c r="H118" s="2" t="s">
        <v>473</v>
      </c>
      <c r="I118" s="77">
        <f t="shared" si="12"/>
        <v>335</v>
      </c>
      <c r="J118" s="78">
        <f t="shared" si="13"/>
        <v>0</v>
      </c>
      <c r="K118" s="79">
        <f t="shared" si="14"/>
        <v>0</v>
      </c>
      <c r="L118" s="80">
        <f t="shared" si="15"/>
        <v>0</v>
      </c>
      <c r="M118" s="81">
        <f t="shared" si="16"/>
        <v>0</v>
      </c>
      <c r="N118" s="81">
        <f t="shared" si="17"/>
        <v>0</v>
      </c>
      <c r="O118" s="82">
        <f t="shared" si="18"/>
        <v>0</v>
      </c>
      <c r="P118" s="75">
        <v>0</v>
      </c>
      <c r="Q118" s="76">
        <f t="shared" si="19"/>
        <v>0</v>
      </c>
    </row>
    <row r="119" spans="1:17" ht="15" customHeight="1">
      <c r="A119" s="64">
        <f t="shared" si="10"/>
        <v>105</v>
      </c>
      <c r="B119" s="83" t="s">
        <v>474</v>
      </c>
      <c r="C119" s="1" t="s">
        <v>475</v>
      </c>
      <c r="D119" s="2" t="s">
        <v>476</v>
      </c>
      <c r="E119" s="2" t="s">
        <v>477</v>
      </c>
      <c r="F119" s="3">
        <f t="shared" si="11"/>
        <v>729</v>
      </c>
      <c r="G119" s="2" t="s">
        <v>476</v>
      </c>
      <c r="H119" s="2" t="s">
        <v>477</v>
      </c>
      <c r="I119" s="77">
        <f t="shared" si="12"/>
        <v>729</v>
      </c>
      <c r="J119" s="78">
        <f t="shared" si="13"/>
        <v>0</v>
      </c>
      <c r="K119" s="79">
        <f t="shared" si="14"/>
        <v>0</v>
      </c>
      <c r="L119" s="80">
        <f t="shared" si="15"/>
        <v>0</v>
      </c>
      <c r="M119" s="81">
        <f t="shared" si="16"/>
        <v>0</v>
      </c>
      <c r="N119" s="81">
        <f t="shared" si="17"/>
        <v>0</v>
      </c>
      <c r="O119" s="82">
        <f t="shared" si="18"/>
        <v>0</v>
      </c>
      <c r="P119" s="75">
        <v>-405.21</v>
      </c>
      <c r="Q119" s="76">
        <f t="shared" si="19"/>
        <v>-405.21</v>
      </c>
    </row>
    <row r="120" spans="1:17" ht="15" customHeight="1">
      <c r="A120" s="64">
        <f t="shared" si="10"/>
        <v>106</v>
      </c>
      <c r="B120" s="83" t="s">
        <v>478</v>
      </c>
      <c r="C120" s="1" t="s">
        <v>479</v>
      </c>
      <c r="D120" s="2" t="s">
        <v>480</v>
      </c>
      <c r="E120" s="2" t="s">
        <v>481</v>
      </c>
      <c r="F120" s="3">
        <f t="shared" si="11"/>
        <v>11438</v>
      </c>
      <c r="G120" s="2" t="s">
        <v>482</v>
      </c>
      <c r="H120" s="2" t="s">
        <v>481</v>
      </c>
      <c r="I120" s="77">
        <f t="shared" si="12"/>
        <v>11439</v>
      </c>
      <c r="J120" s="78">
        <f t="shared" si="13"/>
        <v>1</v>
      </c>
      <c r="K120" s="79">
        <f t="shared" si="14"/>
        <v>0</v>
      </c>
      <c r="L120" s="80">
        <f t="shared" si="15"/>
        <v>1</v>
      </c>
      <c r="M120" s="81">
        <f t="shared" si="16"/>
        <v>8.21</v>
      </c>
      <c r="N120" s="81">
        <f t="shared" si="17"/>
        <v>0</v>
      </c>
      <c r="O120" s="82">
        <f t="shared" si="18"/>
        <v>8.21</v>
      </c>
      <c r="P120" s="75">
        <v>9.92</v>
      </c>
      <c r="Q120" s="76">
        <f t="shared" si="19"/>
        <v>18.13</v>
      </c>
    </row>
    <row r="121" spans="1:17" ht="15" customHeight="1">
      <c r="A121" s="64">
        <f t="shared" si="10"/>
        <v>107</v>
      </c>
      <c r="B121" s="83" t="s">
        <v>483</v>
      </c>
      <c r="C121" s="1" t="s">
        <v>484</v>
      </c>
      <c r="D121" s="2" t="s">
        <v>485</v>
      </c>
      <c r="E121" s="2" t="s">
        <v>486</v>
      </c>
      <c r="F121" s="3">
        <f t="shared" si="11"/>
        <v>20419</v>
      </c>
      <c r="G121" s="2" t="s">
        <v>485</v>
      </c>
      <c r="H121" s="2" t="s">
        <v>486</v>
      </c>
      <c r="I121" s="77">
        <f t="shared" si="12"/>
        <v>20419</v>
      </c>
      <c r="J121" s="78">
        <f t="shared" si="13"/>
        <v>0</v>
      </c>
      <c r="K121" s="79">
        <f t="shared" si="14"/>
        <v>0</v>
      </c>
      <c r="L121" s="80">
        <f t="shared" si="15"/>
        <v>0</v>
      </c>
      <c r="M121" s="81">
        <f t="shared" si="16"/>
        <v>0</v>
      </c>
      <c r="N121" s="81">
        <f t="shared" si="17"/>
        <v>0</v>
      </c>
      <c r="O121" s="82">
        <f t="shared" si="18"/>
        <v>0</v>
      </c>
      <c r="P121" s="75">
        <v>-0.78</v>
      </c>
      <c r="Q121" s="76">
        <f t="shared" si="19"/>
        <v>-0.78</v>
      </c>
    </row>
    <row r="122" spans="1:17" ht="15" customHeight="1">
      <c r="A122" s="64">
        <f t="shared" si="10"/>
        <v>108</v>
      </c>
      <c r="B122" s="83" t="s">
        <v>487</v>
      </c>
      <c r="C122" s="1" t="s">
        <v>488</v>
      </c>
      <c r="D122" s="2" t="s">
        <v>489</v>
      </c>
      <c r="E122" s="2" t="s">
        <v>490</v>
      </c>
      <c r="F122" s="3">
        <f t="shared" si="11"/>
        <v>7174</v>
      </c>
      <c r="G122" s="2" t="s">
        <v>489</v>
      </c>
      <c r="H122" s="2" t="s">
        <v>490</v>
      </c>
      <c r="I122" s="77">
        <f t="shared" si="12"/>
        <v>7174</v>
      </c>
      <c r="J122" s="78">
        <f t="shared" si="13"/>
        <v>0</v>
      </c>
      <c r="K122" s="79">
        <f t="shared" si="14"/>
        <v>0</v>
      </c>
      <c r="L122" s="80">
        <f t="shared" si="15"/>
        <v>0</v>
      </c>
      <c r="M122" s="81">
        <f t="shared" si="16"/>
        <v>0</v>
      </c>
      <c r="N122" s="81">
        <f t="shared" si="17"/>
        <v>0</v>
      </c>
      <c r="O122" s="82">
        <f t="shared" si="18"/>
        <v>0</v>
      </c>
      <c r="P122" s="75">
        <v>-0.22</v>
      </c>
      <c r="Q122" s="76">
        <f t="shared" si="19"/>
        <v>-0.22</v>
      </c>
    </row>
    <row r="123" spans="1:17" ht="15" customHeight="1">
      <c r="A123" s="64">
        <f t="shared" si="10"/>
        <v>109</v>
      </c>
      <c r="B123" s="83" t="s">
        <v>491</v>
      </c>
      <c r="C123" s="1" t="s">
        <v>492</v>
      </c>
      <c r="D123" s="2" t="s">
        <v>493</v>
      </c>
      <c r="E123" s="2" t="s">
        <v>364</v>
      </c>
      <c r="F123" s="3">
        <f t="shared" si="11"/>
        <v>1208</v>
      </c>
      <c r="G123" s="2" t="s">
        <v>493</v>
      </c>
      <c r="H123" s="2" t="s">
        <v>364</v>
      </c>
      <c r="I123" s="77">
        <f t="shared" si="12"/>
        <v>1208</v>
      </c>
      <c r="J123" s="78">
        <f t="shared" si="13"/>
        <v>0</v>
      </c>
      <c r="K123" s="79">
        <f t="shared" si="14"/>
        <v>0</v>
      </c>
      <c r="L123" s="80">
        <f t="shared" si="15"/>
        <v>0</v>
      </c>
      <c r="M123" s="81">
        <f t="shared" si="16"/>
        <v>0</v>
      </c>
      <c r="N123" s="81">
        <f t="shared" si="17"/>
        <v>0</v>
      </c>
      <c r="O123" s="82">
        <f t="shared" si="18"/>
        <v>0</v>
      </c>
      <c r="P123" s="75">
        <v>-232.31</v>
      </c>
      <c r="Q123" s="76">
        <f t="shared" si="19"/>
        <v>-232.31</v>
      </c>
    </row>
    <row r="124" spans="1:17" ht="15" customHeight="1">
      <c r="A124" s="64">
        <f t="shared" si="10"/>
        <v>110</v>
      </c>
      <c r="B124" s="83" t="s">
        <v>494</v>
      </c>
      <c r="C124" s="1" t="s">
        <v>495</v>
      </c>
      <c r="D124" s="2" t="s">
        <v>496</v>
      </c>
      <c r="E124" s="2" t="s">
        <v>497</v>
      </c>
      <c r="F124" s="3">
        <f t="shared" si="11"/>
        <v>29051</v>
      </c>
      <c r="G124" s="2" t="s">
        <v>498</v>
      </c>
      <c r="H124" s="2" t="s">
        <v>499</v>
      </c>
      <c r="I124" s="77">
        <f t="shared" si="12"/>
        <v>31830</v>
      </c>
      <c r="J124" s="78">
        <f t="shared" si="13"/>
        <v>1836</v>
      </c>
      <c r="K124" s="79">
        <f t="shared" si="14"/>
        <v>943</v>
      </c>
      <c r="L124" s="80">
        <f t="shared" si="15"/>
        <v>2779</v>
      </c>
      <c r="M124" s="81">
        <f t="shared" si="16"/>
        <v>15073.56</v>
      </c>
      <c r="N124" s="81">
        <f t="shared" si="17"/>
        <v>3055.32</v>
      </c>
      <c r="O124" s="82">
        <f t="shared" si="18"/>
        <v>18128.88</v>
      </c>
      <c r="P124" s="75">
        <v>-79.91</v>
      </c>
      <c r="Q124" s="76">
        <f t="shared" si="19"/>
        <v>18048.97</v>
      </c>
    </row>
    <row r="125" spans="1:17" ht="15" customHeight="1">
      <c r="A125" s="64">
        <f t="shared" si="10"/>
        <v>111</v>
      </c>
      <c r="B125" s="83" t="s">
        <v>500</v>
      </c>
      <c r="C125" s="1" t="s">
        <v>501</v>
      </c>
      <c r="D125" s="2" t="s">
        <v>502</v>
      </c>
      <c r="E125" s="2" t="s">
        <v>503</v>
      </c>
      <c r="F125" s="3">
        <f t="shared" si="11"/>
        <v>1630</v>
      </c>
      <c r="G125" s="2" t="s">
        <v>502</v>
      </c>
      <c r="H125" s="2" t="s">
        <v>503</v>
      </c>
      <c r="I125" s="77">
        <f t="shared" si="12"/>
        <v>1630</v>
      </c>
      <c r="J125" s="78">
        <f t="shared" si="13"/>
        <v>0</v>
      </c>
      <c r="K125" s="79">
        <f t="shared" si="14"/>
        <v>0</v>
      </c>
      <c r="L125" s="80">
        <f t="shared" si="15"/>
        <v>0</v>
      </c>
      <c r="M125" s="81">
        <f t="shared" si="16"/>
        <v>0</v>
      </c>
      <c r="N125" s="81">
        <f t="shared" si="17"/>
        <v>0</v>
      </c>
      <c r="O125" s="82">
        <f t="shared" si="18"/>
        <v>0</v>
      </c>
      <c r="P125" s="75">
        <v>-0.01</v>
      </c>
      <c r="Q125" s="76">
        <f t="shared" si="19"/>
        <v>-0.01</v>
      </c>
    </row>
    <row r="126" spans="1:17" ht="15" customHeight="1">
      <c r="A126" s="64">
        <f t="shared" si="10"/>
        <v>112</v>
      </c>
      <c r="B126" s="83" t="s">
        <v>504</v>
      </c>
      <c r="C126" s="1" t="s">
        <v>505</v>
      </c>
      <c r="D126" s="2" t="s">
        <v>506</v>
      </c>
      <c r="E126" s="2" t="s">
        <v>507</v>
      </c>
      <c r="F126" s="3">
        <f t="shared" si="11"/>
        <v>7401</v>
      </c>
      <c r="G126" s="2" t="s">
        <v>506</v>
      </c>
      <c r="H126" s="2" t="s">
        <v>507</v>
      </c>
      <c r="I126" s="77">
        <f t="shared" si="12"/>
        <v>7401</v>
      </c>
      <c r="J126" s="78">
        <f t="shared" si="13"/>
        <v>0</v>
      </c>
      <c r="K126" s="79">
        <f t="shared" si="14"/>
        <v>0</v>
      </c>
      <c r="L126" s="80">
        <f t="shared" si="15"/>
        <v>0</v>
      </c>
      <c r="M126" s="81">
        <f t="shared" si="16"/>
        <v>0</v>
      </c>
      <c r="N126" s="81">
        <f t="shared" si="17"/>
        <v>0</v>
      </c>
      <c r="O126" s="82">
        <f t="shared" si="18"/>
        <v>0</v>
      </c>
      <c r="P126" s="75">
        <v>212.9</v>
      </c>
      <c r="Q126" s="76">
        <f t="shared" si="19"/>
        <v>212.9</v>
      </c>
    </row>
    <row r="127" spans="1:17" ht="15" customHeight="1">
      <c r="A127" s="64">
        <f t="shared" si="10"/>
        <v>113</v>
      </c>
      <c r="B127" s="83" t="s">
        <v>508</v>
      </c>
      <c r="C127" s="1" t="s">
        <v>509</v>
      </c>
      <c r="D127" s="2" t="s">
        <v>510</v>
      </c>
      <c r="E127" s="2" t="s">
        <v>511</v>
      </c>
      <c r="F127" s="3">
        <f t="shared" si="11"/>
        <v>37297</v>
      </c>
      <c r="G127" s="2" t="s">
        <v>512</v>
      </c>
      <c r="H127" s="2" t="s">
        <v>513</v>
      </c>
      <c r="I127" s="77">
        <f t="shared" si="12"/>
        <v>38368</v>
      </c>
      <c r="J127" s="78">
        <f t="shared" si="13"/>
        <v>717</v>
      </c>
      <c r="K127" s="79">
        <f t="shared" si="14"/>
        <v>354</v>
      </c>
      <c r="L127" s="80">
        <f t="shared" si="15"/>
        <v>1071</v>
      </c>
      <c r="M127" s="81">
        <f t="shared" si="16"/>
        <v>5886.57</v>
      </c>
      <c r="N127" s="81">
        <f t="shared" si="17"/>
        <v>1146.96</v>
      </c>
      <c r="O127" s="82">
        <f t="shared" si="18"/>
        <v>7033.53</v>
      </c>
      <c r="P127" s="75">
        <v>0</v>
      </c>
      <c r="Q127" s="76">
        <f t="shared" si="19"/>
        <v>7033.53</v>
      </c>
    </row>
    <row r="128" spans="1:17" ht="15" customHeight="1">
      <c r="A128" s="64">
        <f t="shared" si="10"/>
        <v>114</v>
      </c>
      <c r="B128" s="83" t="s">
        <v>514</v>
      </c>
      <c r="C128" s="1" t="s">
        <v>515</v>
      </c>
      <c r="D128" s="2" t="s">
        <v>516</v>
      </c>
      <c r="E128" s="2" t="s">
        <v>248</v>
      </c>
      <c r="F128" s="3">
        <f t="shared" si="11"/>
        <v>1031</v>
      </c>
      <c r="G128" s="2" t="s">
        <v>516</v>
      </c>
      <c r="H128" s="2" t="s">
        <v>248</v>
      </c>
      <c r="I128" s="77">
        <f t="shared" si="12"/>
        <v>1031</v>
      </c>
      <c r="J128" s="78">
        <f t="shared" si="13"/>
        <v>0</v>
      </c>
      <c r="K128" s="79">
        <f t="shared" si="14"/>
        <v>0</v>
      </c>
      <c r="L128" s="80">
        <f t="shared" si="15"/>
        <v>0</v>
      </c>
      <c r="M128" s="81">
        <f t="shared" si="16"/>
        <v>0</v>
      </c>
      <c r="N128" s="81">
        <f t="shared" si="17"/>
        <v>0</v>
      </c>
      <c r="O128" s="82">
        <f t="shared" si="18"/>
        <v>0</v>
      </c>
      <c r="P128" s="75">
        <v>-650.8</v>
      </c>
      <c r="Q128" s="76">
        <f t="shared" si="19"/>
        <v>-650.8</v>
      </c>
    </row>
    <row r="129" spans="1:17" ht="15" customHeight="1">
      <c r="A129" s="64">
        <f t="shared" si="10"/>
        <v>115</v>
      </c>
      <c r="B129" s="83" t="s">
        <v>517</v>
      </c>
      <c r="C129" s="1" t="s">
        <v>518</v>
      </c>
      <c r="D129" s="2" t="s">
        <v>519</v>
      </c>
      <c r="E129" s="2" t="s">
        <v>520</v>
      </c>
      <c r="F129" s="3">
        <f t="shared" si="11"/>
        <v>2931</v>
      </c>
      <c r="G129" s="2" t="s">
        <v>519</v>
      </c>
      <c r="H129" s="2" t="s">
        <v>520</v>
      </c>
      <c r="I129" s="77">
        <f t="shared" si="12"/>
        <v>2931</v>
      </c>
      <c r="J129" s="78">
        <f t="shared" si="13"/>
        <v>0</v>
      </c>
      <c r="K129" s="79">
        <f t="shared" si="14"/>
        <v>0</v>
      </c>
      <c r="L129" s="80">
        <f t="shared" si="15"/>
        <v>0</v>
      </c>
      <c r="M129" s="81">
        <f t="shared" si="16"/>
        <v>0</v>
      </c>
      <c r="N129" s="81">
        <f t="shared" si="17"/>
        <v>0</v>
      </c>
      <c r="O129" s="82">
        <f t="shared" si="18"/>
        <v>0</v>
      </c>
      <c r="P129" s="75">
        <v>-593.53</v>
      </c>
      <c r="Q129" s="76">
        <f t="shared" si="19"/>
        <v>-593.53</v>
      </c>
    </row>
    <row r="130" spans="1:17" ht="15" customHeight="1">
      <c r="A130" s="64">
        <f t="shared" si="10"/>
        <v>116</v>
      </c>
      <c r="B130" s="83" t="s">
        <v>521</v>
      </c>
      <c r="C130" s="1" t="s">
        <v>522</v>
      </c>
      <c r="D130" s="2" t="s">
        <v>523</v>
      </c>
      <c r="E130" s="2" t="s">
        <v>524</v>
      </c>
      <c r="F130" s="3">
        <f t="shared" si="11"/>
        <v>9948</v>
      </c>
      <c r="G130" s="2" t="s">
        <v>523</v>
      </c>
      <c r="H130" s="2" t="s">
        <v>524</v>
      </c>
      <c r="I130" s="77">
        <f t="shared" si="12"/>
        <v>9948</v>
      </c>
      <c r="J130" s="78">
        <f t="shared" si="13"/>
        <v>0</v>
      </c>
      <c r="K130" s="79">
        <f t="shared" si="14"/>
        <v>0</v>
      </c>
      <c r="L130" s="80">
        <f t="shared" si="15"/>
        <v>0</v>
      </c>
      <c r="M130" s="81">
        <f t="shared" si="16"/>
        <v>0</v>
      </c>
      <c r="N130" s="81">
        <f t="shared" si="17"/>
        <v>0</v>
      </c>
      <c r="O130" s="82">
        <f t="shared" si="18"/>
        <v>0</v>
      </c>
      <c r="P130" s="75">
        <v>-267.15</v>
      </c>
      <c r="Q130" s="76">
        <f t="shared" si="19"/>
        <v>-267.15</v>
      </c>
    </row>
    <row r="131" spans="1:17" ht="15" customHeight="1">
      <c r="A131" s="64">
        <f t="shared" si="10"/>
        <v>117</v>
      </c>
      <c r="B131" s="83" t="s">
        <v>525</v>
      </c>
      <c r="C131" s="1" t="s">
        <v>526</v>
      </c>
      <c r="D131" s="2" t="s">
        <v>527</v>
      </c>
      <c r="E131" s="2" t="s">
        <v>528</v>
      </c>
      <c r="F131" s="3">
        <f t="shared" si="11"/>
        <v>9575</v>
      </c>
      <c r="G131" s="2" t="s">
        <v>527</v>
      </c>
      <c r="H131" s="2" t="s">
        <v>528</v>
      </c>
      <c r="I131" s="77">
        <f t="shared" si="12"/>
        <v>9575</v>
      </c>
      <c r="J131" s="78">
        <f t="shared" si="13"/>
        <v>0</v>
      </c>
      <c r="K131" s="79">
        <f t="shared" si="14"/>
        <v>0</v>
      </c>
      <c r="L131" s="80">
        <f t="shared" si="15"/>
        <v>0</v>
      </c>
      <c r="M131" s="81">
        <f t="shared" si="16"/>
        <v>0</v>
      </c>
      <c r="N131" s="81">
        <f t="shared" si="17"/>
        <v>0</v>
      </c>
      <c r="O131" s="82">
        <f t="shared" si="18"/>
        <v>0</v>
      </c>
      <c r="P131" s="75">
        <v>-42.64</v>
      </c>
      <c r="Q131" s="76">
        <f t="shared" si="19"/>
        <v>-42.64</v>
      </c>
    </row>
    <row r="132" spans="1:17" ht="15" customHeight="1">
      <c r="A132" s="64">
        <f t="shared" si="10"/>
        <v>118</v>
      </c>
      <c r="B132" s="83" t="s">
        <v>529</v>
      </c>
      <c r="C132" s="1" t="s">
        <v>530</v>
      </c>
      <c r="D132" s="2" t="s">
        <v>531</v>
      </c>
      <c r="E132" s="2" t="s">
        <v>532</v>
      </c>
      <c r="F132" s="3">
        <f t="shared" si="11"/>
        <v>3384</v>
      </c>
      <c r="G132" s="2" t="s">
        <v>531</v>
      </c>
      <c r="H132" s="2" t="s">
        <v>532</v>
      </c>
      <c r="I132" s="77">
        <f t="shared" si="12"/>
        <v>3384</v>
      </c>
      <c r="J132" s="78">
        <f t="shared" si="13"/>
        <v>0</v>
      </c>
      <c r="K132" s="79">
        <f t="shared" si="14"/>
        <v>0</v>
      </c>
      <c r="L132" s="80">
        <f t="shared" si="15"/>
        <v>0</v>
      </c>
      <c r="M132" s="81">
        <f t="shared" si="16"/>
        <v>0</v>
      </c>
      <c r="N132" s="81">
        <f t="shared" si="17"/>
        <v>0</v>
      </c>
      <c r="O132" s="82">
        <f t="shared" si="18"/>
        <v>0</v>
      </c>
      <c r="P132" s="75">
        <v>6.6</v>
      </c>
      <c r="Q132" s="76">
        <f t="shared" si="19"/>
        <v>6.6</v>
      </c>
    </row>
    <row r="133" spans="1:17" ht="15" customHeight="1">
      <c r="A133" s="64">
        <f t="shared" si="10"/>
        <v>119</v>
      </c>
      <c r="B133" s="83" t="s">
        <v>533</v>
      </c>
      <c r="C133" s="1" t="s">
        <v>534</v>
      </c>
      <c r="D133" s="2" t="s">
        <v>86</v>
      </c>
      <c r="E133" s="2" t="s">
        <v>87</v>
      </c>
      <c r="F133" s="3">
        <f t="shared" si="11"/>
        <v>7</v>
      </c>
      <c r="G133" s="2" t="s">
        <v>213</v>
      </c>
      <c r="H133" s="2" t="s">
        <v>87</v>
      </c>
      <c r="I133" s="77">
        <f t="shared" si="12"/>
        <v>8</v>
      </c>
      <c r="J133" s="78">
        <f t="shared" si="13"/>
        <v>1</v>
      </c>
      <c r="K133" s="79">
        <f t="shared" si="14"/>
        <v>0</v>
      </c>
      <c r="L133" s="80">
        <f t="shared" si="15"/>
        <v>1</v>
      </c>
      <c r="M133" s="81">
        <f t="shared" si="16"/>
        <v>8.21</v>
      </c>
      <c r="N133" s="81">
        <f t="shared" si="17"/>
        <v>0</v>
      </c>
      <c r="O133" s="82">
        <f t="shared" si="18"/>
        <v>8.21</v>
      </c>
      <c r="P133" s="75">
        <v>0</v>
      </c>
      <c r="Q133" s="76">
        <f t="shared" si="19"/>
        <v>8.21</v>
      </c>
    </row>
    <row r="134" spans="1:17" ht="15" customHeight="1">
      <c r="A134" s="64">
        <f t="shared" si="10"/>
        <v>120</v>
      </c>
      <c r="B134" s="83" t="s">
        <v>535</v>
      </c>
      <c r="C134" s="1" t="s">
        <v>536</v>
      </c>
      <c r="D134" s="2" t="s">
        <v>537</v>
      </c>
      <c r="E134" s="2" t="s">
        <v>538</v>
      </c>
      <c r="F134" s="3">
        <f t="shared" si="11"/>
        <v>2577</v>
      </c>
      <c r="G134" s="2" t="s">
        <v>537</v>
      </c>
      <c r="H134" s="2" t="s">
        <v>538</v>
      </c>
      <c r="I134" s="77">
        <f t="shared" si="12"/>
        <v>2577</v>
      </c>
      <c r="J134" s="78">
        <f t="shared" si="13"/>
        <v>0</v>
      </c>
      <c r="K134" s="79">
        <f t="shared" si="14"/>
        <v>0</v>
      </c>
      <c r="L134" s="80">
        <f t="shared" si="15"/>
        <v>0</v>
      </c>
      <c r="M134" s="81">
        <f t="shared" si="16"/>
        <v>0</v>
      </c>
      <c r="N134" s="81">
        <f t="shared" si="17"/>
        <v>0</v>
      </c>
      <c r="O134" s="82">
        <f t="shared" si="18"/>
        <v>0</v>
      </c>
      <c r="P134" s="75">
        <v>4706.85</v>
      </c>
      <c r="Q134" s="76">
        <f t="shared" si="19"/>
        <v>4706.85</v>
      </c>
    </row>
    <row r="135" spans="1:17" ht="15" customHeight="1">
      <c r="A135" s="64">
        <f t="shared" si="10"/>
        <v>121</v>
      </c>
      <c r="B135" s="83" t="s">
        <v>539</v>
      </c>
      <c r="C135" s="1" t="s">
        <v>540</v>
      </c>
      <c r="D135" s="2" t="s">
        <v>541</v>
      </c>
      <c r="E135" s="2" t="s">
        <v>542</v>
      </c>
      <c r="F135" s="3">
        <f t="shared" si="11"/>
        <v>4557</v>
      </c>
      <c r="G135" s="2" t="s">
        <v>541</v>
      </c>
      <c r="H135" s="2" t="s">
        <v>542</v>
      </c>
      <c r="I135" s="77">
        <f t="shared" si="12"/>
        <v>4557</v>
      </c>
      <c r="J135" s="78">
        <f t="shared" si="13"/>
        <v>0</v>
      </c>
      <c r="K135" s="79">
        <f t="shared" si="14"/>
        <v>0</v>
      </c>
      <c r="L135" s="80">
        <f t="shared" si="15"/>
        <v>0</v>
      </c>
      <c r="M135" s="81">
        <f t="shared" si="16"/>
        <v>0</v>
      </c>
      <c r="N135" s="81">
        <f t="shared" si="17"/>
        <v>0</v>
      </c>
      <c r="O135" s="82">
        <f t="shared" si="18"/>
        <v>0</v>
      </c>
      <c r="P135" s="75">
        <v>0</v>
      </c>
      <c r="Q135" s="76">
        <f t="shared" si="19"/>
        <v>0</v>
      </c>
    </row>
    <row r="136" spans="1:17" ht="15" customHeight="1">
      <c r="A136" s="64">
        <f t="shared" si="10"/>
        <v>122</v>
      </c>
      <c r="B136" s="83" t="s">
        <v>543</v>
      </c>
      <c r="C136" s="1" t="s">
        <v>544</v>
      </c>
      <c r="D136" s="2" t="s">
        <v>545</v>
      </c>
      <c r="E136" s="2" t="s">
        <v>546</v>
      </c>
      <c r="F136" s="3">
        <f t="shared" si="11"/>
        <v>3460</v>
      </c>
      <c r="G136" s="2" t="s">
        <v>547</v>
      </c>
      <c r="H136" s="2" t="s">
        <v>548</v>
      </c>
      <c r="I136" s="77">
        <f t="shared" si="12"/>
        <v>4276</v>
      </c>
      <c r="J136" s="78">
        <f t="shared" si="13"/>
        <v>561</v>
      </c>
      <c r="K136" s="79">
        <f t="shared" si="14"/>
        <v>255</v>
      </c>
      <c r="L136" s="80">
        <f t="shared" si="15"/>
        <v>816</v>
      </c>
      <c r="M136" s="81">
        <f t="shared" si="16"/>
        <v>4605.81</v>
      </c>
      <c r="N136" s="81">
        <f t="shared" si="17"/>
        <v>826.2</v>
      </c>
      <c r="O136" s="82">
        <f t="shared" si="18"/>
        <v>5432.01</v>
      </c>
      <c r="P136" s="75">
        <v>-0.92</v>
      </c>
      <c r="Q136" s="76">
        <f t="shared" si="19"/>
        <v>5431.09</v>
      </c>
    </row>
    <row r="137" spans="1:17" ht="15" customHeight="1">
      <c r="A137" s="64">
        <f t="shared" si="10"/>
        <v>123</v>
      </c>
      <c r="B137" s="83" t="s">
        <v>549</v>
      </c>
      <c r="C137" s="1" t="s">
        <v>550</v>
      </c>
      <c r="D137" s="2" t="s">
        <v>551</v>
      </c>
      <c r="E137" s="2" t="s">
        <v>552</v>
      </c>
      <c r="F137" s="3">
        <f t="shared" si="11"/>
        <v>2100</v>
      </c>
      <c r="G137" s="2" t="s">
        <v>551</v>
      </c>
      <c r="H137" s="2" t="s">
        <v>552</v>
      </c>
      <c r="I137" s="77">
        <f t="shared" si="12"/>
        <v>2100</v>
      </c>
      <c r="J137" s="78">
        <f t="shared" si="13"/>
        <v>0</v>
      </c>
      <c r="K137" s="79">
        <f t="shared" si="14"/>
        <v>0</v>
      </c>
      <c r="L137" s="80">
        <f t="shared" si="15"/>
        <v>0</v>
      </c>
      <c r="M137" s="81">
        <f t="shared" si="16"/>
        <v>0</v>
      </c>
      <c r="N137" s="81">
        <f t="shared" si="17"/>
        <v>0</v>
      </c>
      <c r="O137" s="82">
        <f t="shared" si="18"/>
        <v>0</v>
      </c>
      <c r="P137" s="75">
        <v>0</v>
      </c>
      <c r="Q137" s="76">
        <f t="shared" si="19"/>
        <v>0</v>
      </c>
    </row>
    <row r="138" spans="1:17" ht="15" customHeight="1">
      <c r="A138" s="64">
        <f t="shared" si="10"/>
        <v>124</v>
      </c>
      <c r="B138" s="83" t="s">
        <v>553</v>
      </c>
      <c r="C138" s="1" t="s">
        <v>554</v>
      </c>
      <c r="D138" s="2" t="s">
        <v>555</v>
      </c>
      <c r="E138" s="2" t="s">
        <v>556</v>
      </c>
      <c r="F138" s="3">
        <f t="shared" si="11"/>
        <v>14954</v>
      </c>
      <c r="G138" s="2" t="s">
        <v>555</v>
      </c>
      <c r="H138" s="2" t="s">
        <v>556</v>
      </c>
      <c r="I138" s="77">
        <f t="shared" si="12"/>
        <v>14954</v>
      </c>
      <c r="J138" s="78">
        <f t="shared" si="13"/>
        <v>0</v>
      </c>
      <c r="K138" s="79">
        <f t="shared" si="14"/>
        <v>0</v>
      </c>
      <c r="L138" s="80">
        <f t="shared" si="15"/>
        <v>0</v>
      </c>
      <c r="M138" s="81">
        <f t="shared" si="16"/>
        <v>0</v>
      </c>
      <c r="N138" s="81">
        <f t="shared" si="17"/>
        <v>0</v>
      </c>
      <c r="O138" s="82">
        <f t="shared" si="18"/>
        <v>0</v>
      </c>
      <c r="P138" s="75">
        <v>188.98</v>
      </c>
      <c r="Q138" s="76">
        <f t="shared" si="19"/>
        <v>188.98</v>
      </c>
    </row>
    <row r="139" spans="1:17" ht="15" customHeight="1">
      <c r="A139" s="64">
        <f t="shared" si="10"/>
        <v>125</v>
      </c>
      <c r="B139" s="83" t="s">
        <v>557</v>
      </c>
      <c r="C139" s="1" t="s">
        <v>558</v>
      </c>
      <c r="D139" s="2" t="s">
        <v>559</v>
      </c>
      <c r="E139" s="2" t="s">
        <v>560</v>
      </c>
      <c r="F139" s="3">
        <f t="shared" si="11"/>
        <v>1119</v>
      </c>
      <c r="G139" s="2" t="s">
        <v>561</v>
      </c>
      <c r="H139" s="2" t="s">
        <v>562</v>
      </c>
      <c r="I139" s="77">
        <f t="shared" si="12"/>
        <v>1121</v>
      </c>
      <c r="J139" s="78">
        <f t="shared" si="13"/>
        <v>1</v>
      </c>
      <c r="K139" s="79">
        <f t="shared" si="14"/>
        <v>1</v>
      </c>
      <c r="L139" s="80">
        <f t="shared" si="15"/>
        <v>2</v>
      </c>
      <c r="M139" s="81">
        <f t="shared" si="16"/>
        <v>8.21</v>
      </c>
      <c r="N139" s="81">
        <f t="shared" si="17"/>
        <v>3.24</v>
      </c>
      <c r="O139" s="82">
        <f t="shared" si="18"/>
        <v>11.45</v>
      </c>
      <c r="P139" s="75">
        <v>-570.05</v>
      </c>
      <c r="Q139" s="76">
        <f t="shared" si="19"/>
        <v>-558.6</v>
      </c>
    </row>
    <row r="140" spans="1:17" ht="15" customHeight="1">
      <c r="A140" s="64">
        <f t="shared" si="10"/>
        <v>126</v>
      </c>
      <c r="B140" s="83" t="s">
        <v>563</v>
      </c>
      <c r="C140" s="1" t="s">
        <v>564</v>
      </c>
      <c r="D140" s="2" t="s">
        <v>565</v>
      </c>
      <c r="E140" s="2" t="s">
        <v>566</v>
      </c>
      <c r="F140" s="3">
        <f t="shared" si="11"/>
        <v>419</v>
      </c>
      <c r="G140" s="2" t="s">
        <v>565</v>
      </c>
      <c r="H140" s="2" t="s">
        <v>566</v>
      </c>
      <c r="I140" s="77">
        <f t="shared" si="12"/>
        <v>419</v>
      </c>
      <c r="J140" s="78">
        <f t="shared" si="13"/>
        <v>0</v>
      </c>
      <c r="K140" s="79">
        <f t="shared" si="14"/>
        <v>0</v>
      </c>
      <c r="L140" s="80">
        <f t="shared" si="15"/>
        <v>0</v>
      </c>
      <c r="M140" s="81">
        <f t="shared" si="16"/>
        <v>0</v>
      </c>
      <c r="N140" s="81">
        <f t="shared" si="17"/>
        <v>0</v>
      </c>
      <c r="O140" s="82">
        <f t="shared" si="18"/>
        <v>0</v>
      </c>
      <c r="P140" s="75">
        <v>-44.03</v>
      </c>
      <c r="Q140" s="76">
        <f t="shared" si="19"/>
        <v>-44.03</v>
      </c>
    </row>
    <row r="141" spans="1:17" ht="15" customHeight="1">
      <c r="A141" s="64">
        <f t="shared" si="10"/>
        <v>127</v>
      </c>
      <c r="B141" s="83" t="s">
        <v>567</v>
      </c>
      <c r="C141" s="1" t="s">
        <v>568</v>
      </c>
      <c r="D141" s="2" t="s">
        <v>569</v>
      </c>
      <c r="E141" s="2" t="s">
        <v>570</v>
      </c>
      <c r="F141" s="3">
        <f t="shared" si="11"/>
        <v>21746</v>
      </c>
      <c r="G141" s="2" t="s">
        <v>569</v>
      </c>
      <c r="H141" s="2" t="s">
        <v>570</v>
      </c>
      <c r="I141" s="77">
        <f t="shared" si="12"/>
        <v>21746</v>
      </c>
      <c r="J141" s="78">
        <f t="shared" si="13"/>
        <v>0</v>
      </c>
      <c r="K141" s="79">
        <f t="shared" si="14"/>
        <v>0</v>
      </c>
      <c r="L141" s="80">
        <f t="shared" si="15"/>
        <v>0</v>
      </c>
      <c r="M141" s="81">
        <f t="shared" si="16"/>
        <v>0</v>
      </c>
      <c r="N141" s="81">
        <f t="shared" si="17"/>
        <v>0</v>
      </c>
      <c r="O141" s="82">
        <f t="shared" si="18"/>
        <v>0</v>
      </c>
      <c r="P141" s="75">
        <v>0</v>
      </c>
      <c r="Q141" s="76">
        <f t="shared" si="19"/>
        <v>0</v>
      </c>
    </row>
    <row r="142" spans="1:17" ht="15" customHeight="1">
      <c r="A142" s="64">
        <f aca="true" t="shared" si="20" ref="A142:A205">ROW()-14</f>
        <v>128</v>
      </c>
      <c r="B142" s="83" t="s">
        <v>571</v>
      </c>
      <c r="C142" s="1" t="s">
        <v>572</v>
      </c>
      <c r="D142" s="2" t="s">
        <v>573</v>
      </c>
      <c r="E142" s="2" t="s">
        <v>574</v>
      </c>
      <c r="F142" s="3">
        <f aca="true" t="shared" si="21" ref="F142:F205">D142+E142</f>
        <v>2988</v>
      </c>
      <c r="G142" s="2" t="s">
        <v>573</v>
      </c>
      <c r="H142" s="2" t="s">
        <v>574</v>
      </c>
      <c r="I142" s="77">
        <f aca="true" t="shared" si="22" ref="I142:I205">G142+H142</f>
        <v>2988</v>
      </c>
      <c r="J142" s="78">
        <f aca="true" t="shared" si="23" ref="J142:J205">G142-D142</f>
        <v>0</v>
      </c>
      <c r="K142" s="79">
        <f aca="true" t="shared" si="24" ref="K142:K205">H142-E142</f>
        <v>0</v>
      </c>
      <c r="L142" s="80">
        <f aca="true" t="shared" si="25" ref="L142:L205">I142-F142</f>
        <v>0</v>
      </c>
      <c r="M142" s="81">
        <f aca="true" t="shared" si="26" ref="M142:M205">J142*$F$9</f>
        <v>0</v>
      </c>
      <c r="N142" s="81">
        <f aca="true" t="shared" si="27" ref="N142:N205">K142*$F$10</f>
        <v>0</v>
      </c>
      <c r="O142" s="82">
        <f aca="true" t="shared" si="28" ref="O142:O205">N142+M142</f>
        <v>0</v>
      </c>
      <c r="P142" s="75">
        <v>193.29</v>
      </c>
      <c r="Q142" s="76">
        <f t="shared" si="19"/>
        <v>193.29</v>
      </c>
    </row>
    <row r="143" spans="1:17" ht="15" customHeight="1">
      <c r="A143" s="64">
        <f t="shared" si="20"/>
        <v>129</v>
      </c>
      <c r="B143" s="83" t="s">
        <v>575</v>
      </c>
      <c r="C143" s="1" t="s">
        <v>576</v>
      </c>
      <c r="D143" s="2" t="s">
        <v>577</v>
      </c>
      <c r="E143" s="2" t="s">
        <v>578</v>
      </c>
      <c r="F143" s="3">
        <f t="shared" si="21"/>
        <v>9543</v>
      </c>
      <c r="G143" s="2" t="s">
        <v>579</v>
      </c>
      <c r="H143" s="2" t="s">
        <v>580</v>
      </c>
      <c r="I143" s="77">
        <f t="shared" si="22"/>
        <v>9562</v>
      </c>
      <c r="J143" s="78">
        <f t="shared" si="23"/>
        <v>10</v>
      </c>
      <c r="K143" s="79">
        <f t="shared" si="24"/>
        <v>9</v>
      </c>
      <c r="L143" s="80">
        <f t="shared" si="25"/>
        <v>19</v>
      </c>
      <c r="M143" s="81">
        <f t="shared" si="26"/>
        <v>82.1</v>
      </c>
      <c r="N143" s="81">
        <f t="shared" si="27"/>
        <v>29.16</v>
      </c>
      <c r="O143" s="82">
        <f t="shared" si="28"/>
        <v>111.26</v>
      </c>
      <c r="P143" s="75">
        <v>-23.69</v>
      </c>
      <c r="Q143" s="76">
        <f aca="true" t="shared" si="29" ref="Q143:Q206">O143+P143</f>
        <v>87.57</v>
      </c>
    </row>
    <row r="144" spans="1:17" ht="15" customHeight="1">
      <c r="A144" s="64">
        <f t="shared" si="20"/>
        <v>130</v>
      </c>
      <c r="B144" s="83" t="s">
        <v>581</v>
      </c>
      <c r="C144" s="1" t="s">
        <v>582</v>
      </c>
      <c r="D144" s="2" t="s">
        <v>583</v>
      </c>
      <c r="E144" s="2" t="s">
        <v>584</v>
      </c>
      <c r="F144" s="3">
        <f t="shared" si="21"/>
        <v>9751</v>
      </c>
      <c r="G144" s="2" t="s">
        <v>583</v>
      </c>
      <c r="H144" s="2" t="s">
        <v>584</v>
      </c>
      <c r="I144" s="77">
        <f t="shared" si="22"/>
        <v>9751</v>
      </c>
      <c r="J144" s="78">
        <f t="shared" si="23"/>
        <v>0</v>
      </c>
      <c r="K144" s="79">
        <f t="shared" si="24"/>
        <v>0</v>
      </c>
      <c r="L144" s="80">
        <f t="shared" si="25"/>
        <v>0</v>
      </c>
      <c r="M144" s="81">
        <f t="shared" si="26"/>
        <v>0</v>
      </c>
      <c r="N144" s="81">
        <f t="shared" si="27"/>
        <v>0</v>
      </c>
      <c r="O144" s="82">
        <f t="shared" si="28"/>
        <v>0</v>
      </c>
      <c r="P144" s="75">
        <v>2132.53</v>
      </c>
      <c r="Q144" s="76">
        <f t="shared" si="29"/>
        <v>2132.53</v>
      </c>
    </row>
    <row r="145" spans="1:17" ht="15" customHeight="1">
      <c r="A145" s="64">
        <f t="shared" si="20"/>
        <v>131</v>
      </c>
      <c r="B145" s="83" t="s">
        <v>585</v>
      </c>
      <c r="C145" s="1" t="s">
        <v>586</v>
      </c>
      <c r="D145" s="2" t="s">
        <v>587</v>
      </c>
      <c r="E145" s="2" t="s">
        <v>588</v>
      </c>
      <c r="F145" s="3">
        <f t="shared" si="21"/>
        <v>934</v>
      </c>
      <c r="G145" s="2" t="s">
        <v>587</v>
      </c>
      <c r="H145" s="2" t="s">
        <v>588</v>
      </c>
      <c r="I145" s="77">
        <f t="shared" si="22"/>
        <v>934</v>
      </c>
      <c r="J145" s="78">
        <f t="shared" si="23"/>
        <v>0</v>
      </c>
      <c r="K145" s="79">
        <f t="shared" si="24"/>
        <v>0</v>
      </c>
      <c r="L145" s="80">
        <f t="shared" si="25"/>
        <v>0</v>
      </c>
      <c r="M145" s="81">
        <f t="shared" si="26"/>
        <v>0</v>
      </c>
      <c r="N145" s="81">
        <f t="shared" si="27"/>
        <v>0</v>
      </c>
      <c r="O145" s="82">
        <f t="shared" si="28"/>
        <v>0</v>
      </c>
      <c r="P145" s="75">
        <v>-1.33</v>
      </c>
      <c r="Q145" s="76">
        <f t="shared" si="29"/>
        <v>-1.33</v>
      </c>
    </row>
    <row r="146" spans="1:17" ht="15" customHeight="1">
      <c r="A146" s="64">
        <f t="shared" si="20"/>
        <v>132</v>
      </c>
      <c r="B146" s="83" t="s">
        <v>589</v>
      </c>
      <c r="C146" s="1" t="s">
        <v>590</v>
      </c>
      <c r="D146" s="2" t="s">
        <v>591</v>
      </c>
      <c r="E146" s="2" t="s">
        <v>592</v>
      </c>
      <c r="F146" s="3">
        <f t="shared" si="21"/>
        <v>2476</v>
      </c>
      <c r="G146" s="2" t="s">
        <v>591</v>
      </c>
      <c r="H146" s="2" t="s">
        <v>592</v>
      </c>
      <c r="I146" s="77">
        <f t="shared" si="22"/>
        <v>2476</v>
      </c>
      <c r="J146" s="78">
        <f t="shared" si="23"/>
        <v>0</v>
      </c>
      <c r="K146" s="79">
        <f t="shared" si="24"/>
        <v>0</v>
      </c>
      <c r="L146" s="80">
        <f t="shared" si="25"/>
        <v>0</v>
      </c>
      <c r="M146" s="81">
        <f t="shared" si="26"/>
        <v>0</v>
      </c>
      <c r="N146" s="81">
        <f t="shared" si="27"/>
        <v>0</v>
      </c>
      <c r="O146" s="82">
        <f t="shared" si="28"/>
        <v>0</v>
      </c>
      <c r="P146" s="75">
        <v>0</v>
      </c>
      <c r="Q146" s="76">
        <f t="shared" si="29"/>
        <v>0</v>
      </c>
    </row>
    <row r="147" spans="1:17" ht="15" customHeight="1">
      <c r="A147" s="64">
        <f t="shared" si="20"/>
        <v>133</v>
      </c>
      <c r="B147" s="83" t="s">
        <v>593</v>
      </c>
      <c r="C147" s="1" t="s">
        <v>594</v>
      </c>
      <c r="D147" s="2" t="s">
        <v>595</v>
      </c>
      <c r="E147" s="2" t="s">
        <v>596</v>
      </c>
      <c r="F147" s="3">
        <f t="shared" si="21"/>
        <v>1471</v>
      </c>
      <c r="G147" s="2" t="s">
        <v>595</v>
      </c>
      <c r="H147" s="2" t="s">
        <v>596</v>
      </c>
      <c r="I147" s="77">
        <f t="shared" si="22"/>
        <v>1471</v>
      </c>
      <c r="J147" s="78">
        <f t="shared" si="23"/>
        <v>0</v>
      </c>
      <c r="K147" s="79">
        <f t="shared" si="24"/>
        <v>0</v>
      </c>
      <c r="L147" s="80">
        <f t="shared" si="25"/>
        <v>0</v>
      </c>
      <c r="M147" s="81">
        <f t="shared" si="26"/>
        <v>0</v>
      </c>
      <c r="N147" s="81">
        <f t="shared" si="27"/>
        <v>0</v>
      </c>
      <c r="O147" s="82">
        <f t="shared" si="28"/>
        <v>0</v>
      </c>
      <c r="P147" s="75">
        <v>-1016.64</v>
      </c>
      <c r="Q147" s="76">
        <f t="shared" si="29"/>
        <v>-1016.64</v>
      </c>
    </row>
    <row r="148" spans="1:17" ht="15" customHeight="1">
      <c r="A148" s="64">
        <f t="shared" si="20"/>
        <v>134</v>
      </c>
      <c r="B148" s="83" t="s">
        <v>597</v>
      </c>
      <c r="C148" s="1" t="s">
        <v>598</v>
      </c>
      <c r="D148" s="2" t="s">
        <v>599</v>
      </c>
      <c r="E148" s="2" t="s">
        <v>600</v>
      </c>
      <c r="F148" s="3">
        <f t="shared" si="21"/>
        <v>10520</v>
      </c>
      <c r="G148" s="2" t="s">
        <v>599</v>
      </c>
      <c r="H148" s="2" t="s">
        <v>600</v>
      </c>
      <c r="I148" s="77">
        <f t="shared" si="22"/>
        <v>10520</v>
      </c>
      <c r="J148" s="78">
        <f t="shared" si="23"/>
        <v>0</v>
      </c>
      <c r="K148" s="79">
        <f t="shared" si="24"/>
        <v>0</v>
      </c>
      <c r="L148" s="80">
        <f t="shared" si="25"/>
        <v>0</v>
      </c>
      <c r="M148" s="81">
        <f t="shared" si="26"/>
        <v>0</v>
      </c>
      <c r="N148" s="81">
        <f t="shared" si="27"/>
        <v>0</v>
      </c>
      <c r="O148" s="82">
        <f t="shared" si="28"/>
        <v>0</v>
      </c>
      <c r="P148" s="75">
        <v>0</v>
      </c>
      <c r="Q148" s="76">
        <f t="shared" si="29"/>
        <v>0</v>
      </c>
    </row>
    <row r="149" spans="1:17" ht="15" customHeight="1">
      <c r="A149" s="64">
        <f t="shared" si="20"/>
        <v>135</v>
      </c>
      <c r="B149" s="83" t="s">
        <v>601</v>
      </c>
      <c r="C149" s="1" t="s">
        <v>602</v>
      </c>
      <c r="D149" s="2" t="s">
        <v>603</v>
      </c>
      <c r="E149" s="2" t="s">
        <v>604</v>
      </c>
      <c r="F149" s="3">
        <f t="shared" si="21"/>
        <v>421</v>
      </c>
      <c r="G149" s="2" t="s">
        <v>603</v>
      </c>
      <c r="H149" s="2" t="s">
        <v>604</v>
      </c>
      <c r="I149" s="77">
        <f t="shared" si="22"/>
        <v>421</v>
      </c>
      <c r="J149" s="78">
        <f t="shared" si="23"/>
        <v>0</v>
      </c>
      <c r="K149" s="79">
        <f t="shared" si="24"/>
        <v>0</v>
      </c>
      <c r="L149" s="80">
        <f t="shared" si="25"/>
        <v>0</v>
      </c>
      <c r="M149" s="81">
        <f t="shared" si="26"/>
        <v>0</v>
      </c>
      <c r="N149" s="81">
        <f t="shared" si="27"/>
        <v>0</v>
      </c>
      <c r="O149" s="82">
        <f t="shared" si="28"/>
        <v>0</v>
      </c>
      <c r="P149" s="75">
        <v>0</v>
      </c>
      <c r="Q149" s="76">
        <f t="shared" si="29"/>
        <v>0</v>
      </c>
    </row>
    <row r="150" spans="1:17" ht="15" customHeight="1">
      <c r="A150" s="64">
        <f t="shared" si="20"/>
        <v>136</v>
      </c>
      <c r="B150" s="83" t="s">
        <v>605</v>
      </c>
      <c r="C150" s="1" t="s">
        <v>606</v>
      </c>
      <c r="D150" s="2" t="s">
        <v>607</v>
      </c>
      <c r="E150" s="2" t="s">
        <v>608</v>
      </c>
      <c r="F150" s="3">
        <f t="shared" si="21"/>
        <v>5435</v>
      </c>
      <c r="G150" s="2" t="s">
        <v>607</v>
      </c>
      <c r="H150" s="2" t="s">
        <v>608</v>
      </c>
      <c r="I150" s="77">
        <f t="shared" si="22"/>
        <v>5435</v>
      </c>
      <c r="J150" s="78">
        <f t="shared" si="23"/>
        <v>0</v>
      </c>
      <c r="K150" s="79">
        <f t="shared" si="24"/>
        <v>0</v>
      </c>
      <c r="L150" s="80">
        <f t="shared" si="25"/>
        <v>0</v>
      </c>
      <c r="M150" s="81">
        <f t="shared" si="26"/>
        <v>0</v>
      </c>
      <c r="N150" s="81">
        <f t="shared" si="27"/>
        <v>0</v>
      </c>
      <c r="O150" s="82">
        <f t="shared" si="28"/>
        <v>0</v>
      </c>
      <c r="P150" s="75">
        <v>-156.77</v>
      </c>
      <c r="Q150" s="76">
        <f t="shared" si="29"/>
        <v>-156.77</v>
      </c>
    </row>
    <row r="151" spans="1:17" ht="15" customHeight="1">
      <c r="A151" s="64">
        <f t="shared" si="20"/>
        <v>137</v>
      </c>
      <c r="B151" s="83" t="s">
        <v>609</v>
      </c>
      <c r="C151" s="1" t="s">
        <v>610</v>
      </c>
      <c r="D151" s="2" t="s">
        <v>611</v>
      </c>
      <c r="E151" s="2" t="s">
        <v>612</v>
      </c>
      <c r="F151" s="3">
        <f t="shared" si="21"/>
        <v>1235</v>
      </c>
      <c r="G151" s="2" t="s">
        <v>611</v>
      </c>
      <c r="H151" s="2" t="s">
        <v>612</v>
      </c>
      <c r="I151" s="77">
        <f t="shared" si="22"/>
        <v>1235</v>
      </c>
      <c r="J151" s="78">
        <f t="shared" si="23"/>
        <v>0</v>
      </c>
      <c r="K151" s="79">
        <f t="shared" si="24"/>
        <v>0</v>
      </c>
      <c r="L151" s="80">
        <f t="shared" si="25"/>
        <v>0</v>
      </c>
      <c r="M151" s="81">
        <f t="shared" si="26"/>
        <v>0</v>
      </c>
      <c r="N151" s="81">
        <f t="shared" si="27"/>
        <v>0</v>
      </c>
      <c r="O151" s="82">
        <f t="shared" si="28"/>
        <v>0</v>
      </c>
      <c r="P151" s="75">
        <v>-1.24</v>
      </c>
      <c r="Q151" s="76">
        <f t="shared" si="29"/>
        <v>-1.24</v>
      </c>
    </row>
    <row r="152" spans="1:17" ht="15" customHeight="1">
      <c r="A152" s="64">
        <f t="shared" si="20"/>
        <v>138</v>
      </c>
      <c r="B152" s="83" t="s">
        <v>613</v>
      </c>
      <c r="C152" s="1" t="s">
        <v>614</v>
      </c>
      <c r="D152" s="2" t="s">
        <v>615</v>
      </c>
      <c r="E152" s="2" t="s">
        <v>616</v>
      </c>
      <c r="F152" s="3">
        <f t="shared" si="21"/>
        <v>947</v>
      </c>
      <c r="G152" s="2" t="s">
        <v>615</v>
      </c>
      <c r="H152" s="2" t="s">
        <v>616</v>
      </c>
      <c r="I152" s="77">
        <f t="shared" si="22"/>
        <v>947</v>
      </c>
      <c r="J152" s="78">
        <f t="shared" si="23"/>
        <v>0</v>
      </c>
      <c r="K152" s="79">
        <f t="shared" si="24"/>
        <v>0</v>
      </c>
      <c r="L152" s="80">
        <f t="shared" si="25"/>
        <v>0</v>
      </c>
      <c r="M152" s="81">
        <f t="shared" si="26"/>
        <v>0</v>
      </c>
      <c r="N152" s="81">
        <f t="shared" si="27"/>
        <v>0</v>
      </c>
      <c r="O152" s="82">
        <f t="shared" si="28"/>
        <v>0</v>
      </c>
      <c r="P152" s="75">
        <v>36.51</v>
      </c>
      <c r="Q152" s="76">
        <f t="shared" si="29"/>
        <v>36.51</v>
      </c>
    </row>
    <row r="153" spans="1:17" ht="15" customHeight="1">
      <c r="A153" s="64">
        <f t="shared" si="20"/>
        <v>139</v>
      </c>
      <c r="B153" s="83" t="s">
        <v>617</v>
      </c>
      <c r="C153" s="1" t="s">
        <v>618</v>
      </c>
      <c r="D153" s="2" t="s">
        <v>619</v>
      </c>
      <c r="E153" s="2" t="s">
        <v>620</v>
      </c>
      <c r="F153" s="3">
        <f t="shared" si="21"/>
        <v>2255</v>
      </c>
      <c r="G153" s="2" t="s">
        <v>619</v>
      </c>
      <c r="H153" s="2" t="s">
        <v>620</v>
      </c>
      <c r="I153" s="77">
        <f t="shared" si="22"/>
        <v>2255</v>
      </c>
      <c r="J153" s="78">
        <f t="shared" si="23"/>
        <v>0</v>
      </c>
      <c r="K153" s="79">
        <f t="shared" si="24"/>
        <v>0</v>
      </c>
      <c r="L153" s="80">
        <f t="shared" si="25"/>
        <v>0</v>
      </c>
      <c r="M153" s="81">
        <f t="shared" si="26"/>
        <v>0</v>
      </c>
      <c r="N153" s="81">
        <f t="shared" si="27"/>
        <v>0</v>
      </c>
      <c r="O153" s="82">
        <f t="shared" si="28"/>
        <v>0</v>
      </c>
      <c r="P153" s="75">
        <v>-1.24</v>
      </c>
      <c r="Q153" s="76">
        <f t="shared" si="29"/>
        <v>-1.24</v>
      </c>
    </row>
    <row r="154" spans="1:17" ht="15" customHeight="1">
      <c r="A154" s="64">
        <f t="shared" si="20"/>
        <v>140</v>
      </c>
      <c r="B154" s="83" t="s">
        <v>621</v>
      </c>
      <c r="C154" s="1" t="s">
        <v>622</v>
      </c>
      <c r="D154" s="2" t="s">
        <v>623</v>
      </c>
      <c r="E154" s="2" t="s">
        <v>624</v>
      </c>
      <c r="F154" s="3">
        <f t="shared" si="21"/>
        <v>14576</v>
      </c>
      <c r="G154" s="2" t="s">
        <v>625</v>
      </c>
      <c r="H154" s="2" t="s">
        <v>626</v>
      </c>
      <c r="I154" s="77">
        <f t="shared" si="22"/>
        <v>14769</v>
      </c>
      <c r="J154" s="78">
        <f t="shared" si="23"/>
        <v>148</v>
      </c>
      <c r="K154" s="79">
        <f t="shared" si="24"/>
        <v>45</v>
      </c>
      <c r="L154" s="80">
        <f t="shared" si="25"/>
        <v>193</v>
      </c>
      <c r="M154" s="81">
        <f t="shared" si="26"/>
        <v>1215.08</v>
      </c>
      <c r="N154" s="81">
        <f t="shared" si="27"/>
        <v>145.8</v>
      </c>
      <c r="O154" s="82">
        <f t="shared" si="28"/>
        <v>1360.88</v>
      </c>
      <c r="P154" s="75">
        <v>262.11</v>
      </c>
      <c r="Q154" s="76">
        <f t="shared" si="29"/>
        <v>1622.99</v>
      </c>
    </row>
    <row r="155" spans="1:17" ht="15" customHeight="1">
      <c r="A155" s="64">
        <f t="shared" si="20"/>
        <v>141</v>
      </c>
      <c r="B155" s="83" t="s">
        <v>627</v>
      </c>
      <c r="C155" s="1" t="s">
        <v>628</v>
      </c>
      <c r="D155" s="2" t="s">
        <v>629</v>
      </c>
      <c r="E155" s="2" t="s">
        <v>630</v>
      </c>
      <c r="F155" s="3">
        <f t="shared" si="21"/>
        <v>2054</v>
      </c>
      <c r="G155" s="2" t="s">
        <v>629</v>
      </c>
      <c r="H155" s="2" t="s">
        <v>630</v>
      </c>
      <c r="I155" s="77">
        <f t="shared" si="22"/>
        <v>2054</v>
      </c>
      <c r="J155" s="78">
        <f t="shared" si="23"/>
        <v>0</v>
      </c>
      <c r="K155" s="79">
        <f t="shared" si="24"/>
        <v>0</v>
      </c>
      <c r="L155" s="80">
        <f t="shared" si="25"/>
        <v>0</v>
      </c>
      <c r="M155" s="81">
        <f t="shared" si="26"/>
        <v>0</v>
      </c>
      <c r="N155" s="81">
        <f t="shared" si="27"/>
        <v>0</v>
      </c>
      <c r="O155" s="82">
        <f t="shared" si="28"/>
        <v>0</v>
      </c>
      <c r="P155" s="75">
        <v>95.02</v>
      </c>
      <c r="Q155" s="76">
        <f t="shared" si="29"/>
        <v>95.02</v>
      </c>
    </row>
    <row r="156" spans="1:17" ht="15" customHeight="1">
      <c r="A156" s="64">
        <f t="shared" si="20"/>
        <v>142</v>
      </c>
      <c r="B156" s="83" t="s">
        <v>631</v>
      </c>
      <c r="C156" s="1" t="s">
        <v>632</v>
      </c>
      <c r="D156" s="2" t="s">
        <v>633</v>
      </c>
      <c r="E156" s="2" t="s">
        <v>634</v>
      </c>
      <c r="F156" s="3">
        <f t="shared" si="21"/>
        <v>2857</v>
      </c>
      <c r="G156" s="2" t="s">
        <v>633</v>
      </c>
      <c r="H156" s="2" t="s">
        <v>634</v>
      </c>
      <c r="I156" s="77">
        <f t="shared" si="22"/>
        <v>2857</v>
      </c>
      <c r="J156" s="78">
        <f t="shared" si="23"/>
        <v>0</v>
      </c>
      <c r="K156" s="79">
        <f t="shared" si="24"/>
        <v>0</v>
      </c>
      <c r="L156" s="80">
        <f t="shared" si="25"/>
        <v>0</v>
      </c>
      <c r="M156" s="81">
        <f t="shared" si="26"/>
        <v>0</v>
      </c>
      <c r="N156" s="81">
        <f t="shared" si="27"/>
        <v>0</v>
      </c>
      <c r="O156" s="82">
        <f t="shared" si="28"/>
        <v>0</v>
      </c>
      <c r="P156" s="75">
        <v>-425.38</v>
      </c>
      <c r="Q156" s="76">
        <f t="shared" si="29"/>
        <v>-425.38</v>
      </c>
    </row>
    <row r="157" spans="1:17" ht="15" customHeight="1">
      <c r="A157" s="64">
        <f t="shared" si="20"/>
        <v>143</v>
      </c>
      <c r="B157" s="83" t="s">
        <v>635</v>
      </c>
      <c r="C157" s="1" t="s">
        <v>636</v>
      </c>
      <c r="D157" s="2" t="s">
        <v>637</v>
      </c>
      <c r="E157" s="2" t="s">
        <v>638</v>
      </c>
      <c r="F157" s="3">
        <f t="shared" si="21"/>
        <v>2952</v>
      </c>
      <c r="G157" s="2" t="s">
        <v>639</v>
      </c>
      <c r="H157" s="2" t="s">
        <v>640</v>
      </c>
      <c r="I157" s="77">
        <f t="shared" si="22"/>
        <v>2956</v>
      </c>
      <c r="J157" s="78">
        <f t="shared" si="23"/>
        <v>3</v>
      </c>
      <c r="K157" s="79">
        <f t="shared" si="24"/>
        <v>1</v>
      </c>
      <c r="L157" s="80">
        <f t="shared" si="25"/>
        <v>4</v>
      </c>
      <c r="M157" s="81">
        <f t="shared" si="26"/>
        <v>24.63</v>
      </c>
      <c r="N157" s="81">
        <f t="shared" si="27"/>
        <v>3.24</v>
      </c>
      <c r="O157" s="82">
        <f t="shared" si="28"/>
        <v>27.87</v>
      </c>
      <c r="P157" s="75">
        <v>-57.23</v>
      </c>
      <c r="Q157" s="76">
        <f t="shared" si="29"/>
        <v>-29.36</v>
      </c>
    </row>
    <row r="158" spans="1:17" ht="15" customHeight="1">
      <c r="A158" s="64">
        <f t="shared" si="20"/>
        <v>144</v>
      </c>
      <c r="B158" s="83" t="s">
        <v>641</v>
      </c>
      <c r="C158" s="1" t="s">
        <v>642</v>
      </c>
      <c r="D158" s="2" t="s">
        <v>643</v>
      </c>
      <c r="E158" s="2" t="s">
        <v>644</v>
      </c>
      <c r="F158" s="3">
        <f t="shared" si="21"/>
        <v>14920</v>
      </c>
      <c r="G158" s="2" t="s">
        <v>643</v>
      </c>
      <c r="H158" s="2" t="s">
        <v>644</v>
      </c>
      <c r="I158" s="77">
        <f t="shared" si="22"/>
        <v>14920</v>
      </c>
      <c r="J158" s="78">
        <f t="shared" si="23"/>
        <v>0</v>
      </c>
      <c r="K158" s="79">
        <f t="shared" si="24"/>
        <v>0</v>
      </c>
      <c r="L158" s="80">
        <f t="shared" si="25"/>
        <v>0</v>
      </c>
      <c r="M158" s="81">
        <f t="shared" si="26"/>
        <v>0</v>
      </c>
      <c r="N158" s="81">
        <f t="shared" si="27"/>
        <v>0</v>
      </c>
      <c r="O158" s="82">
        <f t="shared" si="28"/>
        <v>0</v>
      </c>
      <c r="P158" s="75">
        <v>-397.19</v>
      </c>
      <c r="Q158" s="76">
        <f t="shared" si="29"/>
        <v>-397.19</v>
      </c>
    </row>
    <row r="159" spans="1:17" ht="15" customHeight="1">
      <c r="A159" s="64">
        <f t="shared" si="20"/>
        <v>145</v>
      </c>
      <c r="B159" s="83" t="s">
        <v>645</v>
      </c>
      <c r="C159" s="1" t="s">
        <v>646</v>
      </c>
      <c r="D159" s="2" t="s">
        <v>647</v>
      </c>
      <c r="E159" s="2" t="s">
        <v>87</v>
      </c>
      <c r="F159" s="3">
        <f t="shared" si="21"/>
        <v>38</v>
      </c>
      <c r="G159" s="2" t="s">
        <v>648</v>
      </c>
      <c r="H159" s="2" t="s">
        <v>87</v>
      </c>
      <c r="I159" s="77">
        <f t="shared" si="22"/>
        <v>39</v>
      </c>
      <c r="J159" s="78">
        <f t="shared" si="23"/>
        <v>1</v>
      </c>
      <c r="K159" s="79">
        <f t="shared" si="24"/>
        <v>0</v>
      </c>
      <c r="L159" s="80">
        <f t="shared" si="25"/>
        <v>1</v>
      </c>
      <c r="M159" s="81">
        <f t="shared" si="26"/>
        <v>8.21</v>
      </c>
      <c r="N159" s="81">
        <f t="shared" si="27"/>
        <v>0</v>
      </c>
      <c r="O159" s="82">
        <f t="shared" si="28"/>
        <v>8.21</v>
      </c>
      <c r="P159" s="75">
        <v>-8232.45</v>
      </c>
      <c r="Q159" s="76">
        <f t="shared" si="29"/>
        <v>-8224.24</v>
      </c>
    </row>
    <row r="160" spans="1:17" ht="15" customHeight="1">
      <c r="A160" s="64">
        <f t="shared" si="20"/>
        <v>146</v>
      </c>
      <c r="B160" s="83" t="s">
        <v>649</v>
      </c>
      <c r="C160" s="1" t="s">
        <v>650</v>
      </c>
      <c r="D160" s="2" t="s">
        <v>651</v>
      </c>
      <c r="E160" s="2" t="s">
        <v>652</v>
      </c>
      <c r="F160" s="3">
        <f t="shared" si="21"/>
        <v>8876</v>
      </c>
      <c r="G160" s="2" t="s">
        <v>651</v>
      </c>
      <c r="H160" s="2" t="s">
        <v>652</v>
      </c>
      <c r="I160" s="77">
        <f t="shared" si="22"/>
        <v>8876</v>
      </c>
      <c r="J160" s="78">
        <f t="shared" si="23"/>
        <v>0</v>
      </c>
      <c r="K160" s="79">
        <f t="shared" si="24"/>
        <v>0</v>
      </c>
      <c r="L160" s="80">
        <f t="shared" si="25"/>
        <v>0</v>
      </c>
      <c r="M160" s="81">
        <f t="shared" si="26"/>
        <v>0</v>
      </c>
      <c r="N160" s="81">
        <f t="shared" si="27"/>
        <v>0</v>
      </c>
      <c r="O160" s="82">
        <f t="shared" si="28"/>
        <v>0</v>
      </c>
      <c r="P160" s="75">
        <v>227.24</v>
      </c>
      <c r="Q160" s="76">
        <f t="shared" si="29"/>
        <v>227.24</v>
      </c>
    </row>
    <row r="161" spans="1:17" ht="15" customHeight="1">
      <c r="A161" s="64">
        <f t="shared" si="20"/>
        <v>147</v>
      </c>
      <c r="B161" s="83" t="s">
        <v>653</v>
      </c>
      <c r="C161" s="1" t="s">
        <v>654</v>
      </c>
      <c r="D161" s="2" t="s">
        <v>655</v>
      </c>
      <c r="E161" s="2" t="s">
        <v>656</v>
      </c>
      <c r="F161" s="3">
        <f t="shared" si="21"/>
        <v>12353</v>
      </c>
      <c r="G161" s="2" t="s">
        <v>655</v>
      </c>
      <c r="H161" s="2" t="s">
        <v>656</v>
      </c>
      <c r="I161" s="77">
        <f t="shared" si="22"/>
        <v>12353</v>
      </c>
      <c r="J161" s="78">
        <f t="shared" si="23"/>
        <v>0</v>
      </c>
      <c r="K161" s="79">
        <f t="shared" si="24"/>
        <v>0</v>
      </c>
      <c r="L161" s="80">
        <f t="shared" si="25"/>
        <v>0</v>
      </c>
      <c r="M161" s="81">
        <f t="shared" si="26"/>
        <v>0</v>
      </c>
      <c r="N161" s="81">
        <f t="shared" si="27"/>
        <v>0</v>
      </c>
      <c r="O161" s="82">
        <f t="shared" si="28"/>
        <v>0</v>
      </c>
      <c r="P161" s="75">
        <v>-3.99</v>
      </c>
      <c r="Q161" s="76">
        <f t="shared" si="29"/>
        <v>-3.99</v>
      </c>
    </row>
    <row r="162" spans="1:17" ht="15" customHeight="1">
      <c r="A162" s="64">
        <f t="shared" si="20"/>
        <v>148</v>
      </c>
      <c r="B162" s="83" t="s">
        <v>657</v>
      </c>
      <c r="C162" s="1" t="s">
        <v>658</v>
      </c>
      <c r="D162" s="2" t="s">
        <v>659</v>
      </c>
      <c r="E162" s="2" t="s">
        <v>660</v>
      </c>
      <c r="F162" s="3">
        <f t="shared" si="21"/>
        <v>7846</v>
      </c>
      <c r="G162" s="2" t="s">
        <v>661</v>
      </c>
      <c r="H162" s="2" t="s">
        <v>662</v>
      </c>
      <c r="I162" s="77">
        <f t="shared" si="22"/>
        <v>7891</v>
      </c>
      <c r="J162" s="78">
        <f t="shared" si="23"/>
        <v>38</v>
      </c>
      <c r="K162" s="79">
        <f t="shared" si="24"/>
        <v>7</v>
      </c>
      <c r="L162" s="80">
        <f t="shared" si="25"/>
        <v>45</v>
      </c>
      <c r="M162" s="81">
        <f t="shared" si="26"/>
        <v>311.98</v>
      </c>
      <c r="N162" s="81">
        <f t="shared" si="27"/>
        <v>22.68</v>
      </c>
      <c r="O162" s="82">
        <f t="shared" si="28"/>
        <v>334.66</v>
      </c>
      <c r="P162" s="75">
        <v>0</v>
      </c>
      <c r="Q162" s="76">
        <f t="shared" si="29"/>
        <v>334.66</v>
      </c>
    </row>
    <row r="163" spans="1:17" ht="15" customHeight="1">
      <c r="A163" s="64">
        <f t="shared" si="20"/>
        <v>149</v>
      </c>
      <c r="B163" s="83" t="s">
        <v>663</v>
      </c>
      <c r="C163" s="1" t="s">
        <v>664</v>
      </c>
      <c r="D163" s="2" t="s">
        <v>183</v>
      </c>
      <c r="E163" s="2" t="s">
        <v>665</v>
      </c>
      <c r="F163" s="3">
        <f t="shared" si="21"/>
        <v>7910</v>
      </c>
      <c r="G163" s="2" t="s">
        <v>183</v>
      </c>
      <c r="H163" s="2" t="s">
        <v>665</v>
      </c>
      <c r="I163" s="77">
        <f t="shared" si="22"/>
        <v>7910</v>
      </c>
      <c r="J163" s="78">
        <f t="shared" si="23"/>
        <v>0</v>
      </c>
      <c r="K163" s="79">
        <f t="shared" si="24"/>
        <v>0</v>
      </c>
      <c r="L163" s="80">
        <f t="shared" si="25"/>
        <v>0</v>
      </c>
      <c r="M163" s="81">
        <f t="shared" si="26"/>
        <v>0</v>
      </c>
      <c r="N163" s="81">
        <f t="shared" si="27"/>
        <v>0</v>
      </c>
      <c r="O163" s="82">
        <f t="shared" si="28"/>
        <v>0</v>
      </c>
      <c r="P163" s="75">
        <v>1475.94</v>
      </c>
      <c r="Q163" s="76">
        <f t="shared" si="29"/>
        <v>1475.94</v>
      </c>
    </row>
    <row r="164" spans="1:17" ht="15" customHeight="1">
      <c r="A164" s="64">
        <f t="shared" si="20"/>
        <v>150</v>
      </c>
      <c r="B164" s="83" t="s">
        <v>666</v>
      </c>
      <c r="C164" s="1" t="s">
        <v>667</v>
      </c>
      <c r="D164" s="2" t="s">
        <v>668</v>
      </c>
      <c r="E164" s="2" t="s">
        <v>669</v>
      </c>
      <c r="F164" s="3">
        <f t="shared" si="21"/>
        <v>780</v>
      </c>
      <c r="G164" s="2" t="s">
        <v>670</v>
      </c>
      <c r="H164" s="2" t="s">
        <v>669</v>
      </c>
      <c r="I164" s="77">
        <f t="shared" si="22"/>
        <v>790</v>
      </c>
      <c r="J164" s="78">
        <f t="shared" si="23"/>
        <v>10</v>
      </c>
      <c r="K164" s="79">
        <f t="shared" si="24"/>
        <v>0</v>
      </c>
      <c r="L164" s="80">
        <f t="shared" si="25"/>
        <v>10</v>
      </c>
      <c r="M164" s="81">
        <f t="shared" si="26"/>
        <v>82.1</v>
      </c>
      <c r="N164" s="81">
        <f t="shared" si="27"/>
        <v>0</v>
      </c>
      <c r="O164" s="82">
        <f t="shared" si="28"/>
        <v>82.1</v>
      </c>
      <c r="P164" s="75">
        <v>-338.12</v>
      </c>
      <c r="Q164" s="76">
        <f t="shared" si="29"/>
        <v>-256.02</v>
      </c>
    </row>
    <row r="165" spans="1:17" ht="15" customHeight="1">
      <c r="A165" s="64">
        <f t="shared" si="20"/>
        <v>151</v>
      </c>
      <c r="B165" s="83" t="s">
        <v>671</v>
      </c>
      <c r="C165" s="1" t="s">
        <v>672</v>
      </c>
      <c r="D165" s="2" t="s">
        <v>673</v>
      </c>
      <c r="E165" s="2" t="s">
        <v>86</v>
      </c>
      <c r="F165" s="3">
        <f t="shared" si="21"/>
        <v>76</v>
      </c>
      <c r="G165" s="2" t="s">
        <v>673</v>
      </c>
      <c r="H165" s="2" t="s">
        <v>86</v>
      </c>
      <c r="I165" s="77">
        <f t="shared" si="22"/>
        <v>76</v>
      </c>
      <c r="J165" s="78">
        <f t="shared" si="23"/>
        <v>0</v>
      </c>
      <c r="K165" s="79">
        <f t="shared" si="24"/>
        <v>0</v>
      </c>
      <c r="L165" s="80">
        <f t="shared" si="25"/>
        <v>0</v>
      </c>
      <c r="M165" s="81">
        <f t="shared" si="26"/>
        <v>0</v>
      </c>
      <c r="N165" s="81">
        <f t="shared" si="27"/>
        <v>0</v>
      </c>
      <c r="O165" s="82">
        <f t="shared" si="28"/>
        <v>0</v>
      </c>
      <c r="P165" s="75">
        <v>579.18</v>
      </c>
      <c r="Q165" s="76">
        <f t="shared" si="29"/>
        <v>579.18</v>
      </c>
    </row>
    <row r="166" spans="1:17" ht="15" customHeight="1">
      <c r="A166" s="64">
        <f t="shared" si="20"/>
        <v>152</v>
      </c>
      <c r="B166" s="83" t="s">
        <v>674</v>
      </c>
      <c r="C166" s="1" t="s">
        <v>675</v>
      </c>
      <c r="D166" s="2" t="s">
        <v>676</v>
      </c>
      <c r="E166" s="2" t="s">
        <v>677</v>
      </c>
      <c r="F166" s="3">
        <f t="shared" si="21"/>
        <v>3020</v>
      </c>
      <c r="G166" s="2" t="s">
        <v>676</v>
      </c>
      <c r="H166" s="2" t="s">
        <v>677</v>
      </c>
      <c r="I166" s="77">
        <f t="shared" si="22"/>
        <v>3020</v>
      </c>
      <c r="J166" s="78">
        <f t="shared" si="23"/>
        <v>0</v>
      </c>
      <c r="K166" s="79">
        <f t="shared" si="24"/>
        <v>0</v>
      </c>
      <c r="L166" s="80">
        <f t="shared" si="25"/>
        <v>0</v>
      </c>
      <c r="M166" s="81">
        <f t="shared" si="26"/>
        <v>0</v>
      </c>
      <c r="N166" s="81">
        <f t="shared" si="27"/>
        <v>0</v>
      </c>
      <c r="O166" s="82">
        <f t="shared" si="28"/>
        <v>0</v>
      </c>
      <c r="P166" s="75">
        <v>0.01</v>
      </c>
      <c r="Q166" s="76">
        <f t="shared" si="29"/>
        <v>0.01</v>
      </c>
    </row>
    <row r="167" spans="1:17" ht="15" customHeight="1">
      <c r="A167" s="64">
        <f t="shared" si="20"/>
        <v>153</v>
      </c>
      <c r="B167" s="83" t="s">
        <v>678</v>
      </c>
      <c r="C167" s="1" t="s">
        <v>679</v>
      </c>
      <c r="D167" s="2" t="s">
        <v>87</v>
      </c>
      <c r="E167" s="2" t="s">
        <v>87</v>
      </c>
      <c r="F167" s="3">
        <f t="shared" si="21"/>
        <v>0</v>
      </c>
      <c r="G167" s="2" t="s">
        <v>87</v>
      </c>
      <c r="H167" s="2" t="s">
        <v>87</v>
      </c>
      <c r="I167" s="77">
        <f t="shared" si="22"/>
        <v>0</v>
      </c>
      <c r="J167" s="78">
        <f t="shared" si="23"/>
        <v>0</v>
      </c>
      <c r="K167" s="79">
        <f t="shared" si="24"/>
        <v>0</v>
      </c>
      <c r="L167" s="80">
        <f t="shared" si="25"/>
        <v>0</v>
      </c>
      <c r="M167" s="81">
        <f t="shared" si="26"/>
        <v>0</v>
      </c>
      <c r="N167" s="81">
        <f t="shared" si="27"/>
        <v>0</v>
      </c>
      <c r="O167" s="82">
        <f t="shared" si="28"/>
        <v>0</v>
      </c>
      <c r="P167" s="75">
        <v>0</v>
      </c>
      <c r="Q167" s="76">
        <f t="shared" si="29"/>
        <v>0</v>
      </c>
    </row>
    <row r="168" spans="1:17" ht="15" customHeight="1">
      <c r="A168" s="64">
        <f t="shared" si="20"/>
        <v>154</v>
      </c>
      <c r="B168" s="83" t="s">
        <v>680</v>
      </c>
      <c r="C168" s="1" t="s">
        <v>681</v>
      </c>
      <c r="D168" s="2" t="s">
        <v>682</v>
      </c>
      <c r="E168" s="2" t="s">
        <v>668</v>
      </c>
      <c r="F168" s="3">
        <f t="shared" si="21"/>
        <v>2770</v>
      </c>
      <c r="G168" s="2" t="s">
        <v>682</v>
      </c>
      <c r="H168" s="2" t="s">
        <v>668</v>
      </c>
      <c r="I168" s="77">
        <f t="shared" si="22"/>
        <v>2770</v>
      </c>
      <c r="J168" s="78">
        <f t="shared" si="23"/>
        <v>0</v>
      </c>
      <c r="K168" s="79">
        <f t="shared" si="24"/>
        <v>0</v>
      </c>
      <c r="L168" s="80">
        <f t="shared" si="25"/>
        <v>0</v>
      </c>
      <c r="M168" s="81">
        <f t="shared" si="26"/>
        <v>0</v>
      </c>
      <c r="N168" s="81">
        <f t="shared" si="27"/>
        <v>0</v>
      </c>
      <c r="O168" s="82">
        <f t="shared" si="28"/>
        <v>0</v>
      </c>
      <c r="P168" s="75">
        <v>-376.18</v>
      </c>
      <c r="Q168" s="76">
        <f t="shared" si="29"/>
        <v>-376.18</v>
      </c>
    </row>
    <row r="169" spans="1:17" ht="15" customHeight="1">
      <c r="A169" s="64">
        <f t="shared" si="20"/>
        <v>155</v>
      </c>
      <c r="B169" s="83" t="s">
        <v>683</v>
      </c>
      <c r="C169" s="1" t="s">
        <v>684</v>
      </c>
      <c r="D169" s="2" t="s">
        <v>685</v>
      </c>
      <c r="E169" s="2" t="s">
        <v>686</v>
      </c>
      <c r="F169" s="3">
        <f t="shared" si="21"/>
        <v>341</v>
      </c>
      <c r="G169" s="2" t="s">
        <v>685</v>
      </c>
      <c r="H169" s="2" t="s">
        <v>686</v>
      </c>
      <c r="I169" s="77">
        <f t="shared" si="22"/>
        <v>341</v>
      </c>
      <c r="J169" s="78">
        <f t="shared" si="23"/>
        <v>0</v>
      </c>
      <c r="K169" s="79">
        <f t="shared" si="24"/>
        <v>0</v>
      </c>
      <c r="L169" s="80">
        <f t="shared" si="25"/>
        <v>0</v>
      </c>
      <c r="M169" s="81">
        <f t="shared" si="26"/>
        <v>0</v>
      </c>
      <c r="N169" s="81">
        <f t="shared" si="27"/>
        <v>0</v>
      </c>
      <c r="O169" s="82">
        <f t="shared" si="28"/>
        <v>0</v>
      </c>
      <c r="P169" s="75">
        <v>-147.5</v>
      </c>
      <c r="Q169" s="76">
        <f t="shared" si="29"/>
        <v>-147.5</v>
      </c>
    </row>
    <row r="170" spans="1:17" ht="15" customHeight="1">
      <c r="A170" s="64">
        <f t="shared" si="20"/>
        <v>156</v>
      </c>
      <c r="B170" s="83" t="s">
        <v>687</v>
      </c>
      <c r="C170" s="1" t="s">
        <v>688</v>
      </c>
      <c r="D170" s="2" t="s">
        <v>689</v>
      </c>
      <c r="E170" s="2" t="s">
        <v>690</v>
      </c>
      <c r="F170" s="3">
        <f t="shared" si="21"/>
        <v>5919</v>
      </c>
      <c r="G170" s="2" t="s">
        <v>691</v>
      </c>
      <c r="H170" s="2" t="s">
        <v>692</v>
      </c>
      <c r="I170" s="77">
        <f t="shared" si="22"/>
        <v>5992</v>
      </c>
      <c r="J170" s="78">
        <f t="shared" si="23"/>
        <v>46</v>
      </c>
      <c r="K170" s="79">
        <f t="shared" si="24"/>
        <v>27</v>
      </c>
      <c r="L170" s="80">
        <f t="shared" si="25"/>
        <v>73</v>
      </c>
      <c r="M170" s="81">
        <f t="shared" si="26"/>
        <v>377.66</v>
      </c>
      <c r="N170" s="81">
        <f t="shared" si="27"/>
        <v>87.48</v>
      </c>
      <c r="O170" s="82">
        <f t="shared" si="28"/>
        <v>465.14</v>
      </c>
      <c r="P170" s="75">
        <v>0</v>
      </c>
      <c r="Q170" s="76">
        <f t="shared" si="29"/>
        <v>465.14</v>
      </c>
    </row>
    <row r="171" spans="1:17" ht="15" customHeight="1">
      <c r="A171" s="64">
        <f t="shared" si="20"/>
        <v>157</v>
      </c>
      <c r="B171" s="83" t="s">
        <v>693</v>
      </c>
      <c r="C171" s="1" t="s">
        <v>694</v>
      </c>
      <c r="D171" s="2" t="s">
        <v>615</v>
      </c>
      <c r="E171" s="2" t="s">
        <v>695</v>
      </c>
      <c r="F171" s="3">
        <f t="shared" si="21"/>
        <v>736</v>
      </c>
      <c r="G171" s="2" t="s">
        <v>615</v>
      </c>
      <c r="H171" s="2" t="s">
        <v>695</v>
      </c>
      <c r="I171" s="77">
        <f t="shared" si="22"/>
        <v>736</v>
      </c>
      <c r="J171" s="78">
        <f t="shared" si="23"/>
        <v>0</v>
      </c>
      <c r="K171" s="79">
        <f t="shared" si="24"/>
        <v>0</v>
      </c>
      <c r="L171" s="80">
        <f t="shared" si="25"/>
        <v>0</v>
      </c>
      <c r="M171" s="81">
        <f t="shared" si="26"/>
        <v>0</v>
      </c>
      <c r="N171" s="81">
        <f t="shared" si="27"/>
        <v>0</v>
      </c>
      <c r="O171" s="82">
        <f t="shared" si="28"/>
        <v>0</v>
      </c>
      <c r="P171" s="75">
        <v>-1870.59</v>
      </c>
      <c r="Q171" s="76">
        <f t="shared" si="29"/>
        <v>-1870.59</v>
      </c>
    </row>
    <row r="172" spans="1:17" ht="15" customHeight="1">
      <c r="A172" s="64">
        <f t="shared" si="20"/>
        <v>158</v>
      </c>
      <c r="B172" s="83" t="s">
        <v>696</v>
      </c>
      <c r="C172" s="1" t="s">
        <v>697</v>
      </c>
      <c r="D172" s="2" t="s">
        <v>698</v>
      </c>
      <c r="E172" s="2" t="s">
        <v>699</v>
      </c>
      <c r="F172" s="3">
        <f t="shared" si="21"/>
        <v>7526</v>
      </c>
      <c r="G172" s="2" t="s">
        <v>700</v>
      </c>
      <c r="H172" s="2" t="s">
        <v>701</v>
      </c>
      <c r="I172" s="77">
        <f t="shared" si="22"/>
        <v>8329</v>
      </c>
      <c r="J172" s="78">
        <f t="shared" si="23"/>
        <v>529</v>
      </c>
      <c r="K172" s="79">
        <f t="shared" si="24"/>
        <v>274</v>
      </c>
      <c r="L172" s="80">
        <f t="shared" si="25"/>
        <v>803</v>
      </c>
      <c r="M172" s="81">
        <f t="shared" si="26"/>
        <v>4343.09</v>
      </c>
      <c r="N172" s="81">
        <f t="shared" si="27"/>
        <v>887.76</v>
      </c>
      <c r="O172" s="82">
        <f t="shared" si="28"/>
        <v>5230.85</v>
      </c>
      <c r="P172" s="75">
        <v>-22.9</v>
      </c>
      <c r="Q172" s="76">
        <f t="shared" si="29"/>
        <v>5207.95</v>
      </c>
    </row>
    <row r="173" spans="1:17" ht="15" customHeight="1">
      <c r="A173" s="64">
        <f t="shared" si="20"/>
        <v>159</v>
      </c>
      <c r="B173" s="83" t="s">
        <v>702</v>
      </c>
      <c r="C173" s="1" t="s">
        <v>703</v>
      </c>
      <c r="D173" s="2" t="s">
        <v>704</v>
      </c>
      <c r="E173" s="2" t="s">
        <v>705</v>
      </c>
      <c r="F173" s="3">
        <f t="shared" si="21"/>
        <v>2353</v>
      </c>
      <c r="G173" s="2" t="s">
        <v>704</v>
      </c>
      <c r="H173" s="2" t="s">
        <v>705</v>
      </c>
      <c r="I173" s="77">
        <f t="shared" si="22"/>
        <v>2353</v>
      </c>
      <c r="J173" s="78">
        <f t="shared" si="23"/>
        <v>0</v>
      </c>
      <c r="K173" s="79">
        <f t="shared" si="24"/>
        <v>0</v>
      </c>
      <c r="L173" s="80">
        <f t="shared" si="25"/>
        <v>0</v>
      </c>
      <c r="M173" s="81">
        <f t="shared" si="26"/>
        <v>0</v>
      </c>
      <c r="N173" s="81">
        <f t="shared" si="27"/>
        <v>0</v>
      </c>
      <c r="O173" s="82">
        <f t="shared" si="28"/>
        <v>0</v>
      </c>
      <c r="P173" s="75">
        <v>0</v>
      </c>
      <c r="Q173" s="76">
        <f t="shared" si="29"/>
        <v>0</v>
      </c>
    </row>
    <row r="174" spans="1:17" ht="15" customHeight="1">
      <c r="A174" s="64">
        <f t="shared" si="20"/>
        <v>160</v>
      </c>
      <c r="B174" s="83" t="s">
        <v>706</v>
      </c>
      <c r="C174" s="1" t="s">
        <v>707</v>
      </c>
      <c r="D174" s="2" t="s">
        <v>708</v>
      </c>
      <c r="E174" s="2" t="s">
        <v>216</v>
      </c>
      <c r="F174" s="3">
        <f t="shared" si="21"/>
        <v>6</v>
      </c>
      <c r="G174" s="2" t="s">
        <v>708</v>
      </c>
      <c r="H174" s="2" t="s">
        <v>216</v>
      </c>
      <c r="I174" s="77">
        <f t="shared" si="22"/>
        <v>6</v>
      </c>
      <c r="J174" s="78">
        <f t="shared" si="23"/>
        <v>0</v>
      </c>
      <c r="K174" s="79">
        <f t="shared" si="24"/>
        <v>0</v>
      </c>
      <c r="L174" s="80">
        <f t="shared" si="25"/>
        <v>0</v>
      </c>
      <c r="M174" s="81">
        <f t="shared" si="26"/>
        <v>0</v>
      </c>
      <c r="N174" s="81">
        <f t="shared" si="27"/>
        <v>0</v>
      </c>
      <c r="O174" s="82">
        <f t="shared" si="28"/>
        <v>0</v>
      </c>
      <c r="P174" s="75">
        <v>-154.18</v>
      </c>
      <c r="Q174" s="76">
        <f t="shared" si="29"/>
        <v>-154.18</v>
      </c>
    </row>
    <row r="175" spans="1:17" ht="15" customHeight="1">
      <c r="A175" s="64">
        <f t="shared" si="20"/>
        <v>161</v>
      </c>
      <c r="B175" s="65" t="s">
        <v>709</v>
      </c>
      <c r="C175" s="66" t="s">
        <v>710</v>
      </c>
      <c r="D175" s="2" t="s">
        <v>711</v>
      </c>
      <c r="E175" s="2" t="s">
        <v>712</v>
      </c>
      <c r="F175" s="3">
        <f t="shared" si="21"/>
        <v>264</v>
      </c>
      <c r="G175" s="2" t="s">
        <v>711</v>
      </c>
      <c r="H175" s="2" t="s">
        <v>712</v>
      </c>
      <c r="I175" s="77">
        <f t="shared" si="22"/>
        <v>264</v>
      </c>
      <c r="J175" s="78">
        <f t="shared" si="23"/>
        <v>0</v>
      </c>
      <c r="K175" s="79">
        <f t="shared" si="24"/>
        <v>0</v>
      </c>
      <c r="L175" s="80">
        <f t="shared" si="25"/>
        <v>0</v>
      </c>
      <c r="M175" s="81">
        <f t="shared" si="26"/>
        <v>0</v>
      </c>
      <c r="N175" s="81">
        <f t="shared" si="27"/>
        <v>0</v>
      </c>
      <c r="O175" s="82">
        <f t="shared" si="28"/>
        <v>0</v>
      </c>
      <c r="P175" s="75">
        <v>-13.55</v>
      </c>
      <c r="Q175" s="76">
        <f t="shared" si="29"/>
        <v>-13.55</v>
      </c>
    </row>
    <row r="176" spans="1:17" ht="15" customHeight="1">
      <c r="A176" s="64">
        <f t="shared" si="20"/>
        <v>162</v>
      </c>
      <c r="B176" s="83" t="s">
        <v>713</v>
      </c>
      <c r="C176" s="1" t="s">
        <v>714</v>
      </c>
      <c r="D176" s="2" t="s">
        <v>715</v>
      </c>
      <c r="E176" s="2" t="s">
        <v>163</v>
      </c>
      <c r="F176" s="3">
        <f t="shared" si="21"/>
        <v>5327</v>
      </c>
      <c r="G176" s="2" t="s">
        <v>715</v>
      </c>
      <c r="H176" s="2" t="s">
        <v>163</v>
      </c>
      <c r="I176" s="77">
        <f t="shared" si="22"/>
        <v>5327</v>
      </c>
      <c r="J176" s="78">
        <f t="shared" si="23"/>
        <v>0</v>
      </c>
      <c r="K176" s="79">
        <f t="shared" si="24"/>
        <v>0</v>
      </c>
      <c r="L176" s="80">
        <f t="shared" si="25"/>
        <v>0</v>
      </c>
      <c r="M176" s="81">
        <f t="shared" si="26"/>
        <v>0</v>
      </c>
      <c r="N176" s="81">
        <f t="shared" si="27"/>
        <v>0</v>
      </c>
      <c r="O176" s="82">
        <f t="shared" si="28"/>
        <v>0</v>
      </c>
      <c r="P176" s="75">
        <v>141.96</v>
      </c>
      <c r="Q176" s="76">
        <f t="shared" si="29"/>
        <v>141.96</v>
      </c>
    </row>
    <row r="177" spans="1:17" ht="15" customHeight="1">
      <c r="A177" s="64">
        <f t="shared" si="20"/>
        <v>163</v>
      </c>
      <c r="B177" s="83" t="s">
        <v>716</v>
      </c>
      <c r="C177" s="1" t="s">
        <v>717</v>
      </c>
      <c r="D177" s="2" t="s">
        <v>718</v>
      </c>
      <c r="E177" s="2" t="s">
        <v>719</v>
      </c>
      <c r="F177" s="3">
        <f t="shared" si="21"/>
        <v>8156</v>
      </c>
      <c r="G177" s="2" t="s">
        <v>718</v>
      </c>
      <c r="H177" s="2" t="s">
        <v>719</v>
      </c>
      <c r="I177" s="77">
        <f t="shared" si="22"/>
        <v>8156</v>
      </c>
      <c r="J177" s="78">
        <f t="shared" si="23"/>
        <v>0</v>
      </c>
      <c r="K177" s="79">
        <f t="shared" si="24"/>
        <v>0</v>
      </c>
      <c r="L177" s="80">
        <f t="shared" si="25"/>
        <v>0</v>
      </c>
      <c r="M177" s="81">
        <f t="shared" si="26"/>
        <v>0</v>
      </c>
      <c r="N177" s="81">
        <f t="shared" si="27"/>
        <v>0</v>
      </c>
      <c r="O177" s="82">
        <f t="shared" si="28"/>
        <v>0</v>
      </c>
      <c r="P177" s="75">
        <v>-16.69</v>
      </c>
      <c r="Q177" s="76">
        <f t="shared" si="29"/>
        <v>-16.69</v>
      </c>
    </row>
    <row r="178" spans="1:17" ht="15" customHeight="1">
      <c r="A178" s="64">
        <f t="shared" si="20"/>
        <v>164</v>
      </c>
      <c r="B178" s="83" t="s">
        <v>720</v>
      </c>
      <c r="C178" s="1" t="s">
        <v>721</v>
      </c>
      <c r="D178" s="2" t="s">
        <v>87</v>
      </c>
      <c r="E178" s="2" t="s">
        <v>87</v>
      </c>
      <c r="F178" s="3">
        <f t="shared" si="21"/>
        <v>0</v>
      </c>
      <c r="G178" s="2" t="s">
        <v>87</v>
      </c>
      <c r="H178" s="2" t="s">
        <v>87</v>
      </c>
      <c r="I178" s="77">
        <f t="shared" si="22"/>
        <v>0</v>
      </c>
      <c r="J178" s="78">
        <f t="shared" si="23"/>
        <v>0</v>
      </c>
      <c r="K178" s="79">
        <f t="shared" si="24"/>
        <v>0</v>
      </c>
      <c r="L178" s="80">
        <f t="shared" si="25"/>
        <v>0</v>
      </c>
      <c r="M178" s="81">
        <f t="shared" si="26"/>
        <v>0</v>
      </c>
      <c r="N178" s="81">
        <f t="shared" si="27"/>
        <v>0</v>
      </c>
      <c r="O178" s="82">
        <f t="shared" si="28"/>
        <v>0</v>
      </c>
      <c r="P178" s="75">
        <v>-5</v>
      </c>
      <c r="Q178" s="76">
        <f t="shared" si="29"/>
        <v>-5</v>
      </c>
    </row>
    <row r="179" spans="1:17" ht="15" customHeight="1">
      <c r="A179" s="64">
        <f t="shared" si="20"/>
        <v>165</v>
      </c>
      <c r="B179" s="83" t="s">
        <v>722</v>
      </c>
      <c r="C179" s="1" t="s">
        <v>723</v>
      </c>
      <c r="D179" s="2" t="s">
        <v>724</v>
      </c>
      <c r="E179" s="2" t="s">
        <v>725</v>
      </c>
      <c r="F179" s="3">
        <f t="shared" si="21"/>
        <v>961</v>
      </c>
      <c r="G179" s="2" t="s">
        <v>724</v>
      </c>
      <c r="H179" s="2" t="s">
        <v>725</v>
      </c>
      <c r="I179" s="77">
        <f t="shared" si="22"/>
        <v>961</v>
      </c>
      <c r="J179" s="78">
        <f t="shared" si="23"/>
        <v>0</v>
      </c>
      <c r="K179" s="79">
        <f t="shared" si="24"/>
        <v>0</v>
      </c>
      <c r="L179" s="80">
        <f t="shared" si="25"/>
        <v>0</v>
      </c>
      <c r="M179" s="81">
        <f t="shared" si="26"/>
        <v>0</v>
      </c>
      <c r="N179" s="81">
        <f t="shared" si="27"/>
        <v>0</v>
      </c>
      <c r="O179" s="82">
        <f t="shared" si="28"/>
        <v>0</v>
      </c>
      <c r="P179" s="75">
        <v>-0.56</v>
      </c>
      <c r="Q179" s="76">
        <f t="shared" si="29"/>
        <v>-0.56</v>
      </c>
    </row>
    <row r="180" spans="1:17" ht="15" customHeight="1">
      <c r="A180" s="64">
        <f t="shared" si="20"/>
        <v>166</v>
      </c>
      <c r="B180" s="83" t="s">
        <v>726</v>
      </c>
      <c r="C180" s="1" t="s">
        <v>727</v>
      </c>
      <c r="D180" s="2" t="s">
        <v>728</v>
      </c>
      <c r="E180" s="2" t="s">
        <v>729</v>
      </c>
      <c r="F180" s="3">
        <f t="shared" si="21"/>
        <v>33626</v>
      </c>
      <c r="G180" s="2" t="s">
        <v>730</v>
      </c>
      <c r="H180" s="2" t="s">
        <v>731</v>
      </c>
      <c r="I180" s="77">
        <f t="shared" si="22"/>
        <v>33629</v>
      </c>
      <c r="J180" s="78">
        <f t="shared" si="23"/>
        <v>2</v>
      </c>
      <c r="K180" s="79">
        <f t="shared" si="24"/>
        <v>1</v>
      </c>
      <c r="L180" s="80">
        <f t="shared" si="25"/>
        <v>3</v>
      </c>
      <c r="M180" s="81">
        <f t="shared" si="26"/>
        <v>16.42</v>
      </c>
      <c r="N180" s="81">
        <f t="shared" si="27"/>
        <v>3.24</v>
      </c>
      <c r="O180" s="82">
        <f t="shared" si="28"/>
        <v>19.66</v>
      </c>
      <c r="P180" s="75">
        <v>1318.44</v>
      </c>
      <c r="Q180" s="76">
        <f t="shared" si="29"/>
        <v>1338.1</v>
      </c>
    </row>
    <row r="181" spans="1:17" ht="15" customHeight="1">
      <c r="A181" s="64">
        <f t="shared" si="20"/>
        <v>167</v>
      </c>
      <c r="B181" s="83" t="s">
        <v>732</v>
      </c>
      <c r="C181" s="1" t="s">
        <v>733</v>
      </c>
      <c r="D181" s="2" t="s">
        <v>659</v>
      </c>
      <c r="E181" s="2" t="s">
        <v>701</v>
      </c>
      <c r="F181" s="3">
        <f t="shared" si="21"/>
        <v>8379</v>
      </c>
      <c r="G181" s="2" t="s">
        <v>734</v>
      </c>
      <c r="H181" s="2" t="s">
        <v>701</v>
      </c>
      <c r="I181" s="77">
        <f t="shared" si="22"/>
        <v>8380</v>
      </c>
      <c r="J181" s="78">
        <f t="shared" si="23"/>
        <v>1</v>
      </c>
      <c r="K181" s="79">
        <f t="shared" si="24"/>
        <v>0</v>
      </c>
      <c r="L181" s="80">
        <f t="shared" si="25"/>
        <v>1</v>
      </c>
      <c r="M181" s="81">
        <f t="shared" si="26"/>
        <v>8.21</v>
      </c>
      <c r="N181" s="81">
        <f t="shared" si="27"/>
        <v>0</v>
      </c>
      <c r="O181" s="82">
        <f t="shared" si="28"/>
        <v>8.21</v>
      </c>
      <c r="P181" s="75">
        <v>30.03</v>
      </c>
      <c r="Q181" s="76">
        <f t="shared" si="29"/>
        <v>38.24</v>
      </c>
    </row>
    <row r="182" spans="1:17" ht="15" customHeight="1">
      <c r="A182" s="64">
        <f t="shared" si="20"/>
        <v>168</v>
      </c>
      <c r="B182" s="83" t="s">
        <v>735</v>
      </c>
      <c r="C182" s="1" t="s">
        <v>736</v>
      </c>
      <c r="D182" s="2" t="s">
        <v>737</v>
      </c>
      <c r="E182" s="2" t="s">
        <v>738</v>
      </c>
      <c r="F182" s="3">
        <f t="shared" si="21"/>
        <v>16343</v>
      </c>
      <c r="G182" s="2" t="s">
        <v>739</v>
      </c>
      <c r="H182" s="2" t="s">
        <v>738</v>
      </c>
      <c r="I182" s="77">
        <f t="shared" si="22"/>
        <v>16344</v>
      </c>
      <c r="J182" s="78">
        <f t="shared" si="23"/>
        <v>1</v>
      </c>
      <c r="K182" s="79">
        <f t="shared" si="24"/>
        <v>0</v>
      </c>
      <c r="L182" s="80">
        <f t="shared" si="25"/>
        <v>1</v>
      </c>
      <c r="M182" s="81">
        <f t="shared" si="26"/>
        <v>8.21</v>
      </c>
      <c r="N182" s="81">
        <f t="shared" si="27"/>
        <v>0</v>
      </c>
      <c r="O182" s="82">
        <f t="shared" si="28"/>
        <v>8.21</v>
      </c>
      <c r="P182" s="75">
        <v>-449.91</v>
      </c>
      <c r="Q182" s="76">
        <f t="shared" si="29"/>
        <v>-441.7</v>
      </c>
    </row>
    <row r="183" spans="1:17" ht="15" customHeight="1">
      <c r="A183" s="64">
        <f t="shared" si="20"/>
        <v>169</v>
      </c>
      <c r="B183" s="83" t="s">
        <v>740</v>
      </c>
      <c r="C183" s="1" t="s">
        <v>741</v>
      </c>
      <c r="D183" s="2" t="s">
        <v>742</v>
      </c>
      <c r="E183" s="2" t="s">
        <v>743</v>
      </c>
      <c r="F183" s="3">
        <f t="shared" si="21"/>
        <v>3409</v>
      </c>
      <c r="G183" s="2" t="s">
        <v>742</v>
      </c>
      <c r="H183" s="2" t="s">
        <v>743</v>
      </c>
      <c r="I183" s="77">
        <f t="shared" si="22"/>
        <v>3409</v>
      </c>
      <c r="J183" s="78">
        <f t="shared" si="23"/>
        <v>0</v>
      </c>
      <c r="K183" s="79">
        <f t="shared" si="24"/>
        <v>0</v>
      </c>
      <c r="L183" s="80">
        <f t="shared" si="25"/>
        <v>0</v>
      </c>
      <c r="M183" s="81">
        <f t="shared" si="26"/>
        <v>0</v>
      </c>
      <c r="N183" s="81">
        <f t="shared" si="27"/>
        <v>0</v>
      </c>
      <c r="O183" s="82">
        <f t="shared" si="28"/>
        <v>0</v>
      </c>
      <c r="P183" s="75">
        <v>-377.99</v>
      </c>
      <c r="Q183" s="76">
        <f t="shared" si="29"/>
        <v>-377.99</v>
      </c>
    </row>
    <row r="184" spans="1:17" ht="15" customHeight="1">
      <c r="A184" s="64">
        <f t="shared" si="20"/>
        <v>170</v>
      </c>
      <c r="B184" s="83" t="s">
        <v>744</v>
      </c>
      <c r="C184" s="1" t="s">
        <v>745</v>
      </c>
      <c r="D184" s="2" t="s">
        <v>58</v>
      </c>
      <c r="E184" s="2" t="s">
        <v>746</v>
      </c>
      <c r="F184" s="3">
        <f t="shared" si="21"/>
        <v>6260</v>
      </c>
      <c r="G184" s="2" t="s">
        <v>58</v>
      </c>
      <c r="H184" s="2" t="s">
        <v>746</v>
      </c>
      <c r="I184" s="77">
        <f t="shared" si="22"/>
        <v>6260</v>
      </c>
      <c r="J184" s="78">
        <f t="shared" si="23"/>
        <v>0</v>
      </c>
      <c r="K184" s="79">
        <f t="shared" si="24"/>
        <v>0</v>
      </c>
      <c r="L184" s="80">
        <f t="shared" si="25"/>
        <v>0</v>
      </c>
      <c r="M184" s="81">
        <f t="shared" si="26"/>
        <v>0</v>
      </c>
      <c r="N184" s="81">
        <f t="shared" si="27"/>
        <v>0</v>
      </c>
      <c r="O184" s="82">
        <f t="shared" si="28"/>
        <v>0</v>
      </c>
      <c r="P184" s="75">
        <v>-173.81</v>
      </c>
      <c r="Q184" s="76">
        <f t="shared" si="29"/>
        <v>-173.81</v>
      </c>
    </row>
    <row r="185" spans="1:17" ht="15" customHeight="1">
      <c r="A185" s="64">
        <f t="shared" si="20"/>
        <v>171</v>
      </c>
      <c r="B185" s="83" t="s">
        <v>747</v>
      </c>
      <c r="C185" s="1" t="s">
        <v>748</v>
      </c>
      <c r="D185" s="2" t="s">
        <v>749</v>
      </c>
      <c r="E185" s="2" t="s">
        <v>414</v>
      </c>
      <c r="F185" s="3">
        <f t="shared" si="21"/>
        <v>12935</v>
      </c>
      <c r="G185" s="2" t="s">
        <v>749</v>
      </c>
      <c r="H185" s="2" t="s">
        <v>414</v>
      </c>
      <c r="I185" s="77">
        <f t="shared" si="22"/>
        <v>12935</v>
      </c>
      <c r="J185" s="78">
        <f t="shared" si="23"/>
        <v>0</v>
      </c>
      <c r="K185" s="79">
        <f t="shared" si="24"/>
        <v>0</v>
      </c>
      <c r="L185" s="80">
        <f t="shared" si="25"/>
        <v>0</v>
      </c>
      <c r="M185" s="81">
        <f t="shared" si="26"/>
        <v>0</v>
      </c>
      <c r="N185" s="81">
        <f t="shared" si="27"/>
        <v>0</v>
      </c>
      <c r="O185" s="82">
        <f t="shared" si="28"/>
        <v>0</v>
      </c>
      <c r="P185" s="75">
        <v>0.6</v>
      </c>
      <c r="Q185" s="76">
        <f t="shared" si="29"/>
        <v>0.6</v>
      </c>
    </row>
    <row r="186" spans="1:17" ht="15" customHeight="1">
      <c r="A186" s="64">
        <f t="shared" si="20"/>
        <v>172</v>
      </c>
      <c r="B186" s="83" t="s">
        <v>750</v>
      </c>
      <c r="C186" s="1" t="s">
        <v>751</v>
      </c>
      <c r="D186" s="2" t="s">
        <v>752</v>
      </c>
      <c r="E186" s="2" t="s">
        <v>753</v>
      </c>
      <c r="F186" s="3">
        <f t="shared" si="21"/>
        <v>2968</v>
      </c>
      <c r="G186" s="2" t="s">
        <v>752</v>
      </c>
      <c r="H186" s="2" t="s">
        <v>753</v>
      </c>
      <c r="I186" s="77">
        <f t="shared" si="22"/>
        <v>2968</v>
      </c>
      <c r="J186" s="78">
        <f t="shared" si="23"/>
        <v>0</v>
      </c>
      <c r="K186" s="79">
        <f t="shared" si="24"/>
        <v>0</v>
      </c>
      <c r="L186" s="80">
        <f t="shared" si="25"/>
        <v>0</v>
      </c>
      <c r="M186" s="81">
        <f t="shared" si="26"/>
        <v>0</v>
      </c>
      <c r="N186" s="81">
        <f t="shared" si="27"/>
        <v>0</v>
      </c>
      <c r="O186" s="82">
        <f t="shared" si="28"/>
        <v>0</v>
      </c>
      <c r="P186" s="75">
        <v>-257.24</v>
      </c>
      <c r="Q186" s="76">
        <f t="shared" si="29"/>
        <v>-257.24</v>
      </c>
    </row>
    <row r="187" spans="1:17" ht="15" customHeight="1">
      <c r="A187" s="64">
        <f t="shared" si="20"/>
        <v>173</v>
      </c>
      <c r="B187" s="83" t="s">
        <v>754</v>
      </c>
      <c r="C187" s="1" t="s">
        <v>755</v>
      </c>
      <c r="D187" s="2" t="s">
        <v>668</v>
      </c>
      <c r="E187" s="2" t="s">
        <v>588</v>
      </c>
      <c r="F187" s="3">
        <f t="shared" si="21"/>
        <v>794</v>
      </c>
      <c r="G187" s="2" t="s">
        <v>668</v>
      </c>
      <c r="H187" s="2" t="s">
        <v>588</v>
      </c>
      <c r="I187" s="77">
        <f t="shared" si="22"/>
        <v>794</v>
      </c>
      <c r="J187" s="78">
        <f t="shared" si="23"/>
        <v>0</v>
      </c>
      <c r="K187" s="79">
        <f t="shared" si="24"/>
        <v>0</v>
      </c>
      <c r="L187" s="80">
        <f t="shared" si="25"/>
        <v>0</v>
      </c>
      <c r="M187" s="81">
        <f t="shared" si="26"/>
        <v>0</v>
      </c>
      <c r="N187" s="81">
        <f t="shared" si="27"/>
        <v>0</v>
      </c>
      <c r="O187" s="82">
        <f t="shared" si="28"/>
        <v>0</v>
      </c>
      <c r="P187" s="75">
        <v>0</v>
      </c>
      <c r="Q187" s="76">
        <f t="shared" si="29"/>
        <v>0</v>
      </c>
    </row>
    <row r="188" spans="1:17" ht="15" customHeight="1">
      <c r="A188" s="64">
        <f t="shared" si="20"/>
        <v>174</v>
      </c>
      <c r="B188" s="83" t="s">
        <v>756</v>
      </c>
      <c r="C188" s="1" t="s">
        <v>757</v>
      </c>
      <c r="D188" s="2" t="s">
        <v>758</v>
      </c>
      <c r="E188" s="2" t="s">
        <v>759</v>
      </c>
      <c r="F188" s="3">
        <f t="shared" si="21"/>
        <v>4873</v>
      </c>
      <c r="G188" s="2" t="s">
        <v>760</v>
      </c>
      <c r="H188" s="2" t="s">
        <v>761</v>
      </c>
      <c r="I188" s="77">
        <f t="shared" si="22"/>
        <v>4891</v>
      </c>
      <c r="J188" s="78">
        <f t="shared" si="23"/>
        <v>11</v>
      </c>
      <c r="K188" s="79">
        <f t="shared" si="24"/>
        <v>7</v>
      </c>
      <c r="L188" s="80">
        <f t="shared" si="25"/>
        <v>18</v>
      </c>
      <c r="M188" s="81">
        <f t="shared" si="26"/>
        <v>90.31</v>
      </c>
      <c r="N188" s="81">
        <f t="shared" si="27"/>
        <v>22.68</v>
      </c>
      <c r="O188" s="82">
        <f t="shared" si="28"/>
        <v>112.99</v>
      </c>
      <c r="P188" s="75">
        <v>39.32</v>
      </c>
      <c r="Q188" s="76">
        <f t="shared" si="29"/>
        <v>152.31</v>
      </c>
    </row>
    <row r="189" spans="1:17" ht="15" customHeight="1">
      <c r="A189" s="64">
        <f t="shared" si="20"/>
        <v>175</v>
      </c>
      <c r="B189" s="83" t="s">
        <v>762</v>
      </c>
      <c r="C189" s="1" t="s">
        <v>763</v>
      </c>
      <c r="D189" s="2" t="s">
        <v>764</v>
      </c>
      <c r="E189" s="2" t="s">
        <v>765</v>
      </c>
      <c r="F189" s="3">
        <f t="shared" si="21"/>
        <v>9904</v>
      </c>
      <c r="G189" s="2" t="s">
        <v>764</v>
      </c>
      <c r="H189" s="2" t="s">
        <v>765</v>
      </c>
      <c r="I189" s="77">
        <f t="shared" si="22"/>
        <v>9904</v>
      </c>
      <c r="J189" s="78">
        <f t="shared" si="23"/>
        <v>0</v>
      </c>
      <c r="K189" s="79">
        <f t="shared" si="24"/>
        <v>0</v>
      </c>
      <c r="L189" s="80">
        <f t="shared" si="25"/>
        <v>0</v>
      </c>
      <c r="M189" s="81">
        <f t="shared" si="26"/>
        <v>0</v>
      </c>
      <c r="N189" s="81">
        <f t="shared" si="27"/>
        <v>0</v>
      </c>
      <c r="O189" s="82">
        <f t="shared" si="28"/>
        <v>0</v>
      </c>
      <c r="P189" s="75">
        <v>-12.33</v>
      </c>
      <c r="Q189" s="76">
        <f t="shared" si="29"/>
        <v>-12.33</v>
      </c>
    </row>
    <row r="190" spans="1:17" ht="15" customHeight="1">
      <c r="A190" s="64">
        <f t="shared" si="20"/>
        <v>176</v>
      </c>
      <c r="B190" s="83" t="s">
        <v>766</v>
      </c>
      <c r="C190" s="1" t="s">
        <v>767</v>
      </c>
      <c r="D190" s="2" t="s">
        <v>768</v>
      </c>
      <c r="E190" s="2" t="s">
        <v>257</v>
      </c>
      <c r="F190" s="3">
        <f t="shared" si="21"/>
        <v>18</v>
      </c>
      <c r="G190" s="2" t="s">
        <v>768</v>
      </c>
      <c r="H190" s="2" t="s">
        <v>257</v>
      </c>
      <c r="I190" s="77">
        <f t="shared" si="22"/>
        <v>18</v>
      </c>
      <c r="J190" s="78">
        <f t="shared" si="23"/>
        <v>0</v>
      </c>
      <c r="K190" s="79">
        <f t="shared" si="24"/>
        <v>0</v>
      </c>
      <c r="L190" s="80">
        <f t="shared" si="25"/>
        <v>0</v>
      </c>
      <c r="M190" s="81">
        <f t="shared" si="26"/>
        <v>0</v>
      </c>
      <c r="N190" s="81">
        <f t="shared" si="27"/>
        <v>0</v>
      </c>
      <c r="O190" s="82">
        <f t="shared" si="28"/>
        <v>0</v>
      </c>
      <c r="P190" s="75">
        <v>-118.8</v>
      </c>
      <c r="Q190" s="76">
        <f t="shared" si="29"/>
        <v>-118.8</v>
      </c>
    </row>
    <row r="191" spans="1:17" ht="15" customHeight="1">
      <c r="A191" s="64">
        <f t="shared" si="20"/>
        <v>177</v>
      </c>
      <c r="B191" s="83" t="s">
        <v>769</v>
      </c>
      <c r="C191" s="1" t="s">
        <v>770</v>
      </c>
      <c r="D191" s="2" t="s">
        <v>771</v>
      </c>
      <c r="E191" s="2" t="s">
        <v>772</v>
      </c>
      <c r="F191" s="3">
        <f t="shared" si="21"/>
        <v>5111</v>
      </c>
      <c r="G191" s="2" t="s">
        <v>771</v>
      </c>
      <c r="H191" s="2" t="s">
        <v>772</v>
      </c>
      <c r="I191" s="77">
        <f t="shared" si="22"/>
        <v>5111</v>
      </c>
      <c r="J191" s="78">
        <f t="shared" si="23"/>
        <v>0</v>
      </c>
      <c r="K191" s="79">
        <f t="shared" si="24"/>
        <v>0</v>
      </c>
      <c r="L191" s="80">
        <f t="shared" si="25"/>
        <v>0</v>
      </c>
      <c r="M191" s="81">
        <f t="shared" si="26"/>
        <v>0</v>
      </c>
      <c r="N191" s="81">
        <f t="shared" si="27"/>
        <v>0</v>
      </c>
      <c r="O191" s="82">
        <f t="shared" si="28"/>
        <v>0</v>
      </c>
      <c r="P191" s="75">
        <v>0</v>
      </c>
      <c r="Q191" s="76">
        <f t="shared" si="29"/>
        <v>0</v>
      </c>
    </row>
    <row r="192" spans="1:17" ht="15" customHeight="1">
      <c r="A192" s="64">
        <f t="shared" si="20"/>
        <v>178</v>
      </c>
      <c r="B192" s="83" t="s">
        <v>773</v>
      </c>
      <c r="C192" s="1" t="s">
        <v>774</v>
      </c>
      <c r="D192" s="2" t="s">
        <v>775</v>
      </c>
      <c r="E192" s="2" t="s">
        <v>776</v>
      </c>
      <c r="F192" s="3">
        <f t="shared" si="21"/>
        <v>4197</v>
      </c>
      <c r="G192" s="2" t="s">
        <v>775</v>
      </c>
      <c r="H192" s="2" t="s">
        <v>777</v>
      </c>
      <c r="I192" s="77">
        <f t="shared" si="22"/>
        <v>4198</v>
      </c>
      <c r="J192" s="78">
        <f t="shared" si="23"/>
        <v>0</v>
      </c>
      <c r="K192" s="79">
        <f t="shared" si="24"/>
        <v>1</v>
      </c>
      <c r="L192" s="80">
        <f t="shared" si="25"/>
        <v>1</v>
      </c>
      <c r="M192" s="81">
        <f t="shared" si="26"/>
        <v>0</v>
      </c>
      <c r="N192" s="81">
        <f t="shared" si="27"/>
        <v>3.24</v>
      </c>
      <c r="O192" s="82">
        <f t="shared" si="28"/>
        <v>3.24</v>
      </c>
      <c r="P192" s="75">
        <v>188.99</v>
      </c>
      <c r="Q192" s="76">
        <f t="shared" si="29"/>
        <v>192.23</v>
      </c>
    </row>
    <row r="193" spans="1:17" ht="15" customHeight="1">
      <c r="A193" s="64">
        <f t="shared" si="20"/>
        <v>179</v>
      </c>
      <c r="B193" s="83" t="s">
        <v>778</v>
      </c>
      <c r="C193" s="1" t="s">
        <v>779</v>
      </c>
      <c r="D193" s="2" t="s">
        <v>780</v>
      </c>
      <c r="E193" s="2" t="s">
        <v>781</v>
      </c>
      <c r="F193" s="3">
        <f t="shared" si="21"/>
        <v>3162</v>
      </c>
      <c r="G193" s="2" t="s">
        <v>780</v>
      </c>
      <c r="H193" s="2" t="s">
        <v>781</v>
      </c>
      <c r="I193" s="77">
        <f t="shared" si="22"/>
        <v>3162</v>
      </c>
      <c r="J193" s="78">
        <f t="shared" si="23"/>
        <v>0</v>
      </c>
      <c r="K193" s="79">
        <f t="shared" si="24"/>
        <v>0</v>
      </c>
      <c r="L193" s="80">
        <f t="shared" si="25"/>
        <v>0</v>
      </c>
      <c r="M193" s="81">
        <f t="shared" si="26"/>
        <v>0</v>
      </c>
      <c r="N193" s="81">
        <f t="shared" si="27"/>
        <v>0</v>
      </c>
      <c r="O193" s="82">
        <f t="shared" si="28"/>
        <v>0</v>
      </c>
      <c r="P193" s="75">
        <v>0</v>
      </c>
      <c r="Q193" s="76">
        <f t="shared" si="29"/>
        <v>0</v>
      </c>
    </row>
    <row r="194" spans="1:17" ht="15" customHeight="1">
      <c r="A194" s="64">
        <f t="shared" si="20"/>
        <v>180</v>
      </c>
      <c r="B194" s="83" t="s">
        <v>782</v>
      </c>
      <c r="C194" s="1" t="s">
        <v>783</v>
      </c>
      <c r="D194" s="2" t="s">
        <v>784</v>
      </c>
      <c r="E194" s="2" t="s">
        <v>785</v>
      </c>
      <c r="F194" s="3">
        <f t="shared" si="21"/>
        <v>8626</v>
      </c>
      <c r="G194" s="2" t="s">
        <v>784</v>
      </c>
      <c r="H194" s="2" t="s">
        <v>785</v>
      </c>
      <c r="I194" s="77">
        <f t="shared" si="22"/>
        <v>8626</v>
      </c>
      <c r="J194" s="78">
        <f t="shared" si="23"/>
        <v>0</v>
      </c>
      <c r="K194" s="79">
        <f t="shared" si="24"/>
        <v>0</v>
      </c>
      <c r="L194" s="80">
        <f t="shared" si="25"/>
        <v>0</v>
      </c>
      <c r="M194" s="81">
        <f t="shared" si="26"/>
        <v>0</v>
      </c>
      <c r="N194" s="81">
        <f t="shared" si="27"/>
        <v>0</v>
      </c>
      <c r="O194" s="82">
        <f t="shared" si="28"/>
        <v>0</v>
      </c>
      <c r="P194" s="75">
        <v>871.47</v>
      </c>
      <c r="Q194" s="76">
        <f t="shared" si="29"/>
        <v>871.47</v>
      </c>
    </row>
    <row r="195" spans="1:17" ht="15" customHeight="1">
      <c r="A195" s="64">
        <f t="shared" si="20"/>
        <v>181</v>
      </c>
      <c r="B195" s="83" t="s">
        <v>786</v>
      </c>
      <c r="C195" s="1" t="s">
        <v>787</v>
      </c>
      <c r="D195" s="2" t="s">
        <v>788</v>
      </c>
      <c r="E195" s="2" t="s">
        <v>789</v>
      </c>
      <c r="F195" s="3">
        <f t="shared" si="21"/>
        <v>7581</v>
      </c>
      <c r="G195" s="2" t="s">
        <v>790</v>
      </c>
      <c r="H195" s="2" t="s">
        <v>791</v>
      </c>
      <c r="I195" s="77">
        <f t="shared" si="22"/>
        <v>7586</v>
      </c>
      <c r="J195" s="78">
        <f t="shared" si="23"/>
        <v>3</v>
      </c>
      <c r="K195" s="79">
        <f t="shared" si="24"/>
        <v>2</v>
      </c>
      <c r="L195" s="80">
        <f t="shared" si="25"/>
        <v>5</v>
      </c>
      <c r="M195" s="81">
        <f t="shared" si="26"/>
        <v>24.63</v>
      </c>
      <c r="N195" s="81">
        <f t="shared" si="27"/>
        <v>6.48</v>
      </c>
      <c r="O195" s="82">
        <f t="shared" si="28"/>
        <v>31.11</v>
      </c>
      <c r="P195" s="75">
        <v>-8.09</v>
      </c>
      <c r="Q195" s="76">
        <f t="shared" si="29"/>
        <v>23.02</v>
      </c>
    </row>
    <row r="196" spans="1:17" ht="15" customHeight="1">
      <c r="A196" s="64">
        <f t="shared" si="20"/>
        <v>182</v>
      </c>
      <c r="B196" s="83" t="s">
        <v>792</v>
      </c>
      <c r="C196" s="1" t="s">
        <v>793</v>
      </c>
      <c r="D196" s="2" t="s">
        <v>794</v>
      </c>
      <c r="E196" s="2" t="s">
        <v>795</v>
      </c>
      <c r="F196" s="3">
        <f t="shared" si="21"/>
        <v>7619</v>
      </c>
      <c r="G196" s="2" t="s">
        <v>794</v>
      </c>
      <c r="H196" s="2" t="s">
        <v>795</v>
      </c>
      <c r="I196" s="77">
        <f t="shared" si="22"/>
        <v>7619</v>
      </c>
      <c r="J196" s="78">
        <f t="shared" si="23"/>
        <v>0</v>
      </c>
      <c r="K196" s="79">
        <f t="shared" si="24"/>
        <v>0</v>
      </c>
      <c r="L196" s="80">
        <f t="shared" si="25"/>
        <v>0</v>
      </c>
      <c r="M196" s="81">
        <f t="shared" si="26"/>
        <v>0</v>
      </c>
      <c r="N196" s="81">
        <f t="shared" si="27"/>
        <v>0</v>
      </c>
      <c r="O196" s="82">
        <f t="shared" si="28"/>
        <v>0</v>
      </c>
      <c r="P196" s="75">
        <v>0</v>
      </c>
      <c r="Q196" s="76">
        <f t="shared" si="29"/>
        <v>0</v>
      </c>
    </row>
    <row r="197" spans="1:17" ht="15" customHeight="1">
      <c r="A197" s="64">
        <f t="shared" si="20"/>
        <v>183</v>
      </c>
      <c r="B197" s="83" t="s">
        <v>796</v>
      </c>
      <c r="C197" s="1" t="s">
        <v>797</v>
      </c>
      <c r="D197" s="2" t="s">
        <v>798</v>
      </c>
      <c r="E197" s="2" t="s">
        <v>216</v>
      </c>
      <c r="F197" s="3">
        <f t="shared" si="21"/>
        <v>22</v>
      </c>
      <c r="G197" s="2" t="s">
        <v>798</v>
      </c>
      <c r="H197" s="2" t="s">
        <v>216</v>
      </c>
      <c r="I197" s="77">
        <f t="shared" si="22"/>
        <v>22</v>
      </c>
      <c r="J197" s="78">
        <f t="shared" si="23"/>
        <v>0</v>
      </c>
      <c r="K197" s="79">
        <f t="shared" si="24"/>
        <v>0</v>
      </c>
      <c r="L197" s="80">
        <f t="shared" si="25"/>
        <v>0</v>
      </c>
      <c r="M197" s="81">
        <f t="shared" si="26"/>
        <v>0</v>
      </c>
      <c r="N197" s="81">
        <f t="shared" si="27"/>
        <v>0</v>
      </c>
      <c r="O197" s="82">
        <f t="shared" si="28"/>
        <v>0</v>
      </c>
      <c r="P197" s="75">
        <v>0</v>
      </c>
      <c r="Q197" s="76">
        <f t="shared" si="29"/>
        <v>0</v>
      </c>
    </row>
    <row r="198" spans="1:17" ht="15" customHeight="1">
      <c r="A198" s="64">
        <f t="shared" si="20"/>
        <v>184</v>
      </c>
      <c r="B198" s="83" t="s">
        <v>799</v>
      </c>
      <c r="C198" s="1" t="s">
        <v>800</v>
      </c>
      <c r="D198" s="2" t="s">
        <v>801</v>
      </c>
      <c r="E198" s="2" t="s">
        <v>802</v>
      </c>
      <c r="F198" s="3">
        <f t="shared" si="21"/>
        <v>6775</v>
      </c>
      <c r="G198" s="2" t="s">
        <v>801</v>
      </c>
      <c r="H198" s="2" t="s">
        <v>802</v>
      </c>
      <c r="I198" s="77">
        <f t="shared" si="22"/>
        <v>6775</v>
      </c>
      <c r="J198" s="78">
        <f t="shared" si="23"/>
        <v>0</v>
      </c>
      <c r="K198" s="79">
        <f t="shared" si="24"/>
        <v>0</v>
      </c>
      <c r="L198" s="80">
        <f t="shared" si="25"/>
        <v>0</v>
      </c>
      <c r="M198" s="81">
        <f t="shared" si="26"/>
        <v>0</v>
      </c>
      <c r="N198" s="81">
        <f t="shared" si="27"/>
        <v>0</v>
      </c>
      <c r="O198" s="82">
        <f t="shared" si="28"/>
        <v>0</v>
      </c>
      <c r="P198" s="75">
        <v>-2472.16</v>
      </c>
      <c r="Q198" s="76">
        <f t="shared" si="29"/>
        <v>-2472.16</v>
      </c>
    </row>
    <row r="199" spans="1:17" ht="15" customHeight="1">
      <c r="A199" s="64">
        <f t="shared" si="20"/>
        <v>185</v>
      </c>
      <c r="B199" s="83" t="s">
        <v>803</v>
      </c>
      <c r="C199" s="1" t="s">
        <v>804</v>
      </c>
      <c r="D199" s="2" t="s">
        <v>805</v>
      </c>
      <c r="E199" s="2" t="s">
        <v>806</v>
      </c>
      <c r="F199" s="3">
        <f t="shared" si="21"/>
        <v>21596</v>
      </c>
      <c r="G199" s="2" t="s">
        <v>805</v>
      </c>
      <c r="H199" s="2" t="s">
        <v>806</v>
      </c>
      <c r="I199" s="77">
        <f t="shared" si="22"/>
        <v>21596</v>
      </c>
      <c r="J199" s="78">
        <f t="shared" si="23"/>
        <v>0</v>
      </c>
      <c r="K199" s="79">
        <f t="shared" si="24"/>
        <v>0</v>
      </c>
      <c r="L199" s="80">
        <f t="shared" si="25"/>
        <v>0</v>
      </c>
      <c r="M199" s="81">
        <f t="shared" si="26"/>
        <v>0</v>
      </c>
      <c r="N199" s="81">
        <f t="shared" si="27"/>
        <v>0</v>
      </c>
      <c r="O199" s="82">
        <f t="shared" si="28"/>
        <v>0</v>
      </c>
      <c r="P199" s="75">
        <v>-1114.82</v>
      </c>
      <c r="Q199" s="76">
        <f t="shared" si="29"/>
        <v>-1114.82</v>
      </c>
    </row>
    <row r="200" spans="1:17" ht="15" customHeight="1">
      <c r="A200" s="64">
        <f t="shared" si="20"/>
        <v>186</v>
      </c>
      <c r="B200" s="83" t="s">
        <v>807</v>
      </c>
      <c r="C200" s="1" t="s">
        <v>808</v>
      </c>
      <c r="D200" s="2" t="s">
        <v>809</v>
      </c>
      <c r="E200" s="2" t="s">
        <v>810</v>
      </c>
      <c r="F200" s="3">
        <f t="shared" si="21"/>
        <v>6073</v>
      </c>
      <c r="G200" s="2" t="s">
        <v>811</v>
      </c>
      <c r="H200" s="2" t="s">
        <v>810</v>
      </c>
      <c r="I200" s="77">
        <f t="shared" si="22"/>
        <v>6074</v>
      </c>
      <c r="J200" s="78">
        <f t="shared" si="23"/>
        <v>1</v>
      </c>
      <c r="K200" s="79">
        <f t="shared" si="24"/>
        <v>0</v>
      </c>
      <c r="L200" s="80">
        <f t="shared" si="25"/>
        <v>1</v>
      </c>
      <c r="M200" s="81">
        <f t="shared" si="26"/>
        <v>8.21</v>
      </c>
      <c r="N200" s="81">
        <f t="shared" si="27"/>
        <v>0</v>
      </c>
      <c r="O200" s="82">
        <f t="shared" si="28"/>
        <v>8.21</v>
      </c>
      <c r="P200" s="75">
        <v>11.45</v>
      </c>
      <c r="Q200" s="76">
        <f t="shared" si="29"/>
        <v>19.66</v>
      </c>
    </row>
    <row r="201" spans="1:17" ht="15" customHeight="1">
      <c r="A201" s="64">
        <f t="shared" si="20"/>
        <v>187</v>
      </c>
      <c r="B201" s="83" t="s">
        <v>812</v>
      </c>
      <c r="C201" s="1" t="s">
        <v>813</v>
      </c>
      <c r="D201" s="2" t="s">
        <v>814</v>
      </c>
      <c r="E201" s="2" t="s">
        <v>815</v>
      </c>
      <c r="F201" s="3">
        <f t="shared" si="21"/>
        <v>1820</v>
      </c>
      <c r="G201" s="2" t="s">
        <v>814</v>
      </c>
      <c r="H201" s="2" t="s">
        <v>815</v>
      </c>
      <c r="I201" s="77">
        <f t="shared" si="22"/>
        <v>1820</v>
      </c>
      <c r="J201" s="78">
        <f t="shared" si="23"/>
        <v>0</v>
      </c>
      <c r="K201" s="79">
        <f t="shared" si="24"/>
        <v>0</v>
      </c>
      <c r="L201" s="80">
        <f t="shared" si="25"/>
        <v>0</v>
      </c>
      <c r="M201" s="81">
        <f t="shared" si="26"/>
        <v>0</v>
      </c>
      <c r="N201" s="81">
        <f t="shared" si="27"/>
        <v>0</v>
      </c>
      <c r="O201" s="82">
        <f t="shared" si="28"/>
        <v>0</v>
      </c>
      <c r="P201" s="75">
        <v>1035.85</v>
      </c>
      <c r="Q201" s="76">
        <f t="shared" si="29"/>
        <v>1035.85</v>
      </c>
    </row>
    <row r="202" spans="1:17" ht="15" customHeight="1">
      <c r="A202" s="64">
        <f t="shared" si="20"/>
        <v>188</v>
      </c>
      <c r="B202" s="83" t="s">
        <v>816</v>
      </c>
      <c r="C202" s="1" t="s">
        <v>817</v>
      </c>
      <c r="D202" s="2" t="s">
        <v>818</v>
      </c>
      <c r="E202" s="2" t="s">
        <v>660</v>
      </c>
      <c r="F202" s="3">
        <f t="shared" si="21"/>
        <v>5048</v>
      </c>
      <c r="G202" s="2" t="s">
        <v>818</v>
      </c>
      <c r="H202" s="2" t="s">
        <v>660</v>
      </c>
      <c r="I202" s="77">
        <f t="shared" si="22"/>
        <v>5048</v>
      </c>
      <c r="J202" s="78">
        <f t="shared" si="23"/>
        <v>0</v>
      </c>
      <c r="K202" s="79">
        <f t="shared" si="24"/>
        <v>0</v>
      </c>
      <c r="L202" s="80">
        <f t="shared" si="25"/>
        <v>0</v>
      </c>
      <c r="M202" s="81">
        <f t="shared" si="26"/>
        <v>0</v>
      </c>
      <c r="N202" s="81">
        <f t="shared" si="27"/>
        <v>0</v>
      </c>
      <c r="O202" s="82">
        <f t="shared" si="28"/>
        <v>0</v>
      </c>
      <c r="P202" s="75">
        <v>-453.14</v>
      </c>
      <c r="Q202" s="76">
        <f t="shared" si="29"/>
        <v>-453.14</v>
      </c>
    </row>
    <row r="203" spans="1:17" ht="15" customHeight="1">
      <c r="A203" s="64">
        <f t="shared" si="20"/>
        <v>189</v>
      </c>
      <c r="B203" s="83" t="s">
        <v>819</v>
      </c>
      <c r="C203" s="1" t="s">
        <v>820</v>
      </c>
      <c r="D203" s="2" t="s">
        <v>821</v>
      </c>
      <c r="E203" s="2" t="s">
        <v>228</v>
      </c>
      <c r="F203" s="3">
        <f t="shared" si="21"/>
        <v>933</v>
      </c>
      <c r="G203" s="2" t="s">
        <v>821</v>
      </c>
      <c r="H203" s="2" t="s">
        <v>228</v>
      </c>
      <c r="I203" s="77">
        <f t="shared" si="22"/>
        <v>933</v>
      </c>
      <c r="J203" s="78">
        <f t="shared" si="23"/>
        <v>0</v>
      </c>
      <c r="K203" s="79">
        <f t="shared" si="24"/>
        <v>0</v>
      </c>
      <c r="L203" s="80">
        <f t="shared" si="25"/>
        <v>0</v>
      </c>
      <c r="M203" s="81">
        <f t="shared" si="26"/>
        <v>0</v>
      </c>
      <c r="N203" s="81">
        <f t="shared" si="27"/>
        <v>0</v>
      </c>
      <c r="O203" s="82">
        <f t="shared" si="28"/>
        <v>0</v>
      </c>
      <c r="P203" s="75">
        <v>-268.05</v>
      </c>
      <c r="Q203" s="76">
        <f t="shared" si="29"/>
        <v>-268.05</v>
      </c>
    </row>
    <row r="204" spans="1:17" ht="15" customHeight="1">
      <c r="A204" s="64">
        <f t="shared" si="20"/>
        <v>190</v>
      </c>
      <c r="B204" s="83" t="s">
        <v>822</v>
      </c>
      <c r="C204" s="1" t="s">
        <v>823</v>
      </c>
      <c r="D204" s="2" t="s">
        <v>824</v>
      </c>
      <c r="E204" s="2" t="s">
        <v>825</v>
      </c>
      <c r="F204" s="3">
        <f t="shared" si="21"/>
        <v>11307</v>
      </c>
      <c r="G204" s="2" t="s">
        <v>826</v>
      </c>
      <c r="H204" s="2" t="s">
        <v>825</v>
      </c>
      <c r="I204" s="77">
        <f t="shared" si="22"/>
        <v>11311</v>
      </c>
      <c r="J204" s="78">
        <f t="shared" si="23"/>
        <v>4</v>
      </c>
      <c r="K204" s="79">
        <f t="shared" si="24"/>
        <v>0</v>
      </c>
      <c r="L204" s="80">
        <f t="shared" si="25"/>
        <v>4</v>
      </c>
      <c r="M204" s="81">
        <f t="shared" si="26"/>
        <v>32.84</v>
      </c>
      <c r="N204" s="81">
        <f t="shared" si="27"/>
        <v>0</v>
      </c>
      <c r="O204" s="82">
        <f t="shared" si="28"/>
        <v>32.84</v>
      </c>
      <c r="P204" s="75">
        <v>0</v>
      </c>
      <c r="Q204" s="76">
        <f t="shared" si="29"/>
        <v>32.84</v>
      </c>
    </row>
    <row r="205" spans="1:17" ht="15" customHeight="1">
      <c r="A205" s="64">
        <f t="shared" si="20"/>
        <v>191</v>
      </c>
      <c r="B205" s="83" t="s">
        <v>827</v>
      </c>
      <c r="C205" s="1" t="s">
        <v>828</v>
      </c>
      <c r="D205" s="2" t="s">
        <v>302</v>
      </c>
      <c r="E205" s="2" t="s">
        <v>695</v>
      </c>
      <c r="F205" s="3">
        <f t="shared" si="21"/>
        <v>284</v>
      </c>
      <c r="G205" s="2" t="s">
        <v>302</v>
      </c>
      <c r="H205" s="2" t="s">
        <v>695</v>
      </c>
      <c r="I205" s="77">
        <f t="shared" si="22"/>
        <v>284</v>
      </c>
      <c r="J205" s="78">
        <f t="shared" si="23"/>
        <v>0</v>
      </c>
      <c r="K205" s="79">
        <f t="shared" si="24"/>
        <v>0</v>
      </c>
      <c r="L205" s="80">
        <f t="shared" si="25"/>
        <v>0</v>
      </c>
      <c r="M205" s="81">
        <f t="shared" si="26"/>
        <v>0</v>
      </c>
      <c r="N205" s="81">
        <f t="shared" si="27"/>
        <v>0</v>
      </c>
      <c r="O205" s="82">
        <f t="shared" si="28"/>
        <v>0</v>
      </c>
      <c r="P205" s="75">
        <v>-7.7</v>
      </c>
      <c r="Q205" s="76">
        <f t="shared" si="29"/>
        <v>-7.7</v>
      </c>
    </row>
    <row r="206" spans="1:17" ht="15" customHeight="1">
      <c r="A206" s="64">
        <f aca="true" t="shared" si="30" ref="A206:A269">ROW()-14</f>
        <v>192</v>
      </c>
      <c r="B206" s="83" t="s">
        <v>829</v>
      </c>
      <c r="C206" s="1" t="s">
        <v>830</v>
      </c>
      <c r="D206" s="2" t="s">
        <v>831</v>
      </c>
      <c r="E206" s="2" t="s">
        <v>832</v>
      </c>
      <c r="F206" s="3">
        <f aca="true" t="shared" si="31" ref="F206:F269">D206+E206</f>
        <v>2517</v>
      </c>
      <c r="G206" s="2" t="s">
        <v>831</v>
      </c>
      <c r="H206" s="2" t="s">
        <v>832</v>
      </c>
      <c r="I206" s="77">
        <f aca="true" t="shared" si="32" ref="I206:I269">G206+H206</f>
        <v>2517</v>
      </c>
      <c r="J206" s="78">
        <f aca="true" t="shared" si="33" ref="J206:J269">G206-D206</f>
        <v>0</v>
      </c>
      <c r="K206" s="79">
        <f aca="true" t="shared" si="34" ref="K206:K269">H206-E206</f>
        <v>0</v>
      </c>
      <c r="L206" s="80">
        <f aca="true" t="shared" si="35" ref="L206:L269">I206-F206</f>
        <v>0</v>
      </c>
      <c r="M206" s="81">
        <f aca="true" t="shared" si="36" ref="M206:M269">J206*$F$9</f>
        <v>0</v>
      </c>
      <c r="N206" s="81">
        <f aca="true" t="shared" si="37" ref="N206:N269">K206*$F$10</f>
        <v>0</v>
      </c>
      <c r="O206" s="82">
        <f aca="true" t="shared" si="38" ref="O206:O269">N206+M206</f>
        <v>0</v>
      </c>
      <c r="P206" s="75">
        <v>-1000</v>
      </c>
      <c r="Q206" s="76">
        <f t="shared" si="29"/>
        <v>-1000</v>
      </c>
    </row>
    <row r="207" spans="1:17" ht="15" customHeight="1">
      <c r="A207" s="64">
        <f t="shared" si="30"/>
        <v>193</v>
      </c>
      <c r="B207" s="83" t="s">
        <v>833</v>
      </c>
      <c r="C207" s="1" t="s">
        <v>834</v>
      </c>
      <c r="D207" s="2" t="s">
        <v>835</v>
      </c>
      <c r="E207" s="2" t="s">
        <v>836</v>
      </c>
      <c r="F207" s="3">
        <f t="shared" si="31"/>
        <v>17709</v>
      </c>
      <c r="G207" s="2" t="s">
        <v>837</v>
      </c>
      <c r="H207" s="2" t="s">
        <v>838</v>
      </c>
      <c r="I207" s="77">
        <f t="shared" si="32"/>
        <v>18032</v>
      </c>
      <c r="J207" s="78">
        <f t="shared" si="33"/>
        <v>225</v>
      </c>
      <c r="K207" s="79">
        <f t="shared" si="34"/>
        <v>98</v>
      </c>
      <c r="L207" s="80">
        <f t="shared" si="35"/>
        <v>323</v>
      </c>
      <c r="M207" s="81">
        <f t="shared" si="36"/>
        <v>1847.25</v>
      </c>
      <c r="N207" s="81">
        <f t="shared" si="37"/>
        <v>317.52</v>
      </c>
      <c r="O207" s="82">
        <f t="shared" si="38"/>
        <v>2164.77</v>
      </c>
      <c r="P207" s="75">
        <v>-1225.54</v>
      </c>
      <c r="Q207" s="76">
        <f aca="true" t="shared" si="39" ref="Q207:Q270">O207+P207</f>
        <v>939.23</v>
      </c>
    </row>
    <row r="208" spans="1:17" ht="15" customHeight="1">
      <c r="A208" s="64">
        <f t="shared" si="30"/>
        <v>194</v>
      </c>
      <c r="B208" s="83" t="s">
        <v>839</v>
      </c>
      <c r="C208" s="1" t="s">
        <v>840</v>
      </c>
      <c r="D208" s="2" t="s">
        <v>841</v>
      </c>
      <c r="E208" s="2" t="s">
        <v>842</v>
      </c>
      <c r="F208" s="3">
        <f t="shared" si="31"/>
        <v>13235</v>
      </c>
      <c r="G208" s="2" t="s">
        <v>841</v>
      </c>
      <c r="H208" s="2" t="s">
        <v>842</v>
      </c>
      <c r="I208" s="77">
        <f t="shared" si="32"/>
        <v>13235</v>
      </c>
      <c r="J208" s="78">
        <f t="shared" si="33"/>
        <v>0</v>
      </c>
      <c r="K208" s="79">
        <f t="shared" si="34"/>
        <v>0</v>
      </c>
      <c r="L208" s="80">
        <f t="shared" si="35"/>
        <v>0</v>
      </c>
      <c r="M208" s="81">
        <f t="shared" si="36"/>
        <v>0</v>
      </c>
      <c r="N208" s="81">
        <f t="shared" si="37"/>
        <v>0</v>
      </c>
      <c r="O208" s="82">
        <f t="shared" si="38"/>
        <v>0</v>
      </c>
      <c r="P208" s="75">
        <v>-1777.1</v>
      </c>
      <c r="Q208" s="76">
        <f t="shared" si="39"/>
        <v>-1777.1</v>
      </c>
    </row>
    <row r="209" spans="1:17" ht="15" customHeight="1">
      <c r="A209" s="64">
        <f t="shared" si="30"/>
        <v>195</v>
      </c>
      <c r="B209" s="83" t="s">
        <v>843</v>
      </c>
      <c r="C209" s="1" t="s">
        <v>844</v>
      </c>
      <c r="D209" s="2" t="s">
        <v>845</v>
      </c>
      <c r="E209" s="2" t="s">
        <v>227</v>
      </c>
      <c r="F209" s="3">
        <f t="shared" si="31"/>
        <v>282</v>
      </c>
      <c r="G209" s="2" t="s">
        <v>845</v>
      </c>
      <c r="H209" s="2" t="s">
        <v>227</v>
      </c>
      <c r="I209" s="77">
        <f t="shared" si="32"/>
        <v>282</v>
      </c>
      <c r="J209" s="78">
        <f t="shared" si="33"/>
        <v>0</v>
      </c>
      <c r="K209" s="79">
        <f t="shared" si="34"/>
        <v>0</v>
      </c>
      <c r="L209" s="80">
        <f t="shared" si="35"/>
        <v>0</v>
      </c>
      <c r="M209" s="81">
        <f t="shared" si="36"/>
        <v>0</v>
      </c>
      <c r="N209" s="81">
        <f t="shared" si="37"/>
        <v>0</v>
      </c>
      <c r="O209" s="82">
        <f t="shared" si="38"/>
        <v>0</v>
      </c>
      <c r="P209" s="75">
        <v>40.29</v>
      </c>
      <c r="Q209" s="76">
        <f t="shared" si="39"/>
        <v>40.29</v>
      </c>
    </row>
    <row r="210" spans="1:17" ht="15" customHeight="1">
      <c r="A210" s="64">
        <f t="shared" si="30"/>
        <v>196</v>
      </c>
      <c r="B210" s="83" t="s">
        <v>846</v>
      </c>
      <c r="C210" s="1" t="s">
        <v>847</v>
      </c>
      <c r="D210" s="2" t="s">
        <v>848</v>
      </c>
      <c r="E210" s="2" t="s">
        <v>849</v>
      </c>
      <c r="F210" s="3">
        <f t="shared" si="31"/>
        <v>22256</v>
      </c>
      <c r="G210" s="2" t="s">
        <v>848</v>
      </c>
      <c r="H210" s="2" t="s">
        <v>849</v>
      </c>
      <c r="I210" s="77">
        <f t="shared" si="32"/>
        <v>22256</v>
      </c>
      <c r="J210" s="78">
        <f t="shared" si="33"/>
        <v>0</v>
      </c>
      <c r="K210" s="79">
        <f t="shared" si="34"/>
        <v>0</v>
      </c>
      <c r="L210" s="80">
        <f t="shared" si="35"/>
        <v>0</v>
      </c>
      <c r="M210" s="81">
        <f t="shared" si="36"/>
        <v>0</v>
      </c>
      <c r="N210" s="81">
        <f t="shared" si="37"/>
        <v>0</v>
      </c>
      <c r="O210" s="82">
        <f t="shared" si="38"/>
        <v>0</v>
      </c>
      <c r="P210" s="75">
        <v>-0.06</v>
      </c>
      <c r="Q210" s="76">
        <f t="shared" si="39"/>
        <v>-0.06</v>
      </c>
    </row>
    <row r="211" spans="1:17" ht="15" customHeight="1">
      <c r="A211" s="64">
        <f t="shared" si="30"/>
        <v>197</v>
      </c>
      <c r="B211" s="83" t="s">
        <v>850</v>
      </c>
      <c r="C211" s="1" t="s">
        <v>851</v>
      </c>
      <c r="D211" s="2" t="s">
        <v>852</v>
      </c>
      <c r="E211" s="2" t="s">
        <v>853</v>
      </c>
      <c r="F211" s="3">
        <f t="shared" si="31"/>
        <v>238</v>
      </c>
      <c r="G211" s="2" t="s">
        <v>854</v>
      </c>
      <c r="H211" s="2" t="s">
        <v>853</v>
      </c>
      <c r="I211" s="77">
        <f t="shared" si="32"/>
        <v>239</v>
      </c>
      <c r="J211" s="78">
        <f t="shared" si="33"/>
        <v>1</v>
      </c>
      <c r="K211" s="79">
        <f t="shared" si="34"/>
        <v>0</v>
      </c>
      <c r="L211" s="80">
        <f t="shared" si="35"/>
        <v>1</v>
      </c>
      <c r="M211" s="81">
        <f t="shared" si="36"/>
        <v>8.21</v>
      </c>
      <c r="N211" s="81">
        <f t="shared" si="37"/>
        <v>0</v>
      </c>
      <c r="O211" s="82">
        <f t="shared" si="38"/>
        <v>8.21</v>
      </c>
      <c r="P211" s="75">
        <v>92.2</v>
      </c>
      <c r="Q211" s="76">
        <f t="shared" si="39"/>
        <v>100.41</v>
      </c>
    </row>
    <row r="212" spans="1:17" ht="15" customHeight="1">
      <c r="A212" s="64">
        <f t="shared" si="30"/>
        <v>198</v>
      </c>
      <c r="B212" s="83" t="s">
        <v>855</v>
      </c>
      <c r="C212" s="1" t="s">
        <v>856</v>
      </c>
      <c r="D212" s="2" t="s">
        <v>857</v>
      </c>
      <c r="E212" s="2" t="s">
        <v>858</v>
      </c>
      <c r="F212" s="3">
        <f t="shared" si="31"/>
        <v>64191</v>
      </c>
      <c r="G212" s="2" t="s">
        <v>857</v>
      </c>
      <c r="H212" s="2" t="s">
        <v>858</v>
      </c>
      <c r="I212" s="77">
        <f t="shared" si="32"/>
        <v>64191</v>
      </c>
      <c r="J212" s="78">
        <f t="shared" si="33"/>
        <v>0</v>
      </c>
      <c r="K212" s="79">
        <f t="shared" si="34"/>
        <v>0</v>
      </c>
      <c r="L212" s="80">
        <f t="shared" si="35"/>
        <v>0</v>
      </c>
      <c r="M212" s="81">
        <f t="shared" si="36"/>
        <v>0</v>
      </c>
      <c r="N212" s="81">
        <f t="shared" si="37"/>
        <v>0</v>
      </c>
      <c r="O212" s="82">
        <f t="shared" si="38"/>
        <v>0</v>
      </c>
      <c r="P212" s="75">
        <v>4659.94</v>
      </c>
      <c r="Q212" s="76">
        <f t="shared" si="39"/>
        <v>4659.94</v>
      </c>
    </row>
    <row r="213" spans="1:17" ht="15" customHeight="1">
      <c r="A213" s="64">
        <f t="shared" si="30"/>
        <v>199</v>
      </c>
      <c r="B213" s="83" t="s">
        <v>859</v>
      </c>
      <c r="C213" s="1" t="s">
        <v>860</v>
      </c>
      <c r="D213" s="2" t="s">
        <v>861</v>
      </c>
      <c r="E213" s="2" t="s">
        <v>862</v>
      </c>
      <c r="F213" s="3">
        <f t="shared" si="31"/>
        <v>12755</v>
      </c>
      <c r="G213" s="2" t="s">
        <v>861</v>
      </c>
      <c r="H213" s="2" t="s">
        <v>862</v>
      </c>
      <c r="I213" s="77">
        <f t="shared" si="32"/>
        <v>12755</v>
      </c>
      <c r="J213" s="78">
        <f t="shared" si="33"/>
        <v>0</v>
      </c>
      <c r="K213" s="79">
        <f t="shared" si="34"/>
        <v>0</v>
      </c>
      <c r="L213" s="80">
        <f t="shared" si="35"/>
        <v>0</v>
      </c>
      <c r="M213" s="81">
        <f t="shared" si="36"/>
        <v>0</v>
      </c>
      <c r="N213" s="81">
        <f t="shared" si="37"/>
        <v>0</v>
      </c>
      <c r="O213" s="82">
        <f t="shared" si="38"/>
        <v>0</v>
      </c>
      <c r="P213" s="75">
        <v>-1277.05</v>
      </c>
      <c r="Q213" s="76">
        <f t="shared" si="39"/>
        <v>-1277.05</v>
      </c>
    </row>
    <row r="214" spans="1:17" ht="15" customHeight="1">
      <c r="A214" s="64">
        <f t="shared" si="30"/>
        <v>200</v>
      </c>
      <c r="B214" s="83" t="s">
        <v>863</v>
      </c>
      <c r="C214" s="1" t="s">
        <v>864</v>
      </c>
      <c r="D214" s="2" t="s">
        <v>865</v>
      </c>
      <c r="E214" s="2" t="s">
        <v>866</v>
      </c>
      <c r="F214" s="3">
        <f t="shared" si="31"/>
        <v>4685</v>
      </c>
      <c r="G214" s="2" t="s">
        <v>865</v>
      </c>
      <c r="H214" s="2" t="s">
        <v>866</v>
      </c>
      <c r="I214" s="77">
        <f t="shared" si="32"/>
        <v>4685</v>
      </c>
      <c r="J214" s="78">
        <f t="shared" si="33"/>
        <v>0</v>
      </c>
      <c r="K214" s="79">
        <f t="shared" si="34"/>
        <v>0</v>
      </c>
      <c r="L214" s="80">
        <f t="shared" si="35"/>
        <v>0</v>
      </c>
      <c r="M214" s="81">
        <f t="shared" si="36"/>
        <v>0</v>
      </c>
      <c r="N214" s="81">
        <f t="shared" si="37"/>
        <v>0</v>
      </c>
      <c r="O214" s="82">
        <f t="shared" si="38"/>
        <v>0</v>
      </c>
      <c r="P214" s="75">
        <v>42.06</v>
      </c>
      <c r="Q214" s="76">
        <f t="shared" si="39"/>
        <v>42.06</v>
      </c>
    </row>
    <row r="215" spans="1:17" ht="15" customHeight="1">
      <c r="A215" s="64">
        <f t="shared" si="30"/>
        <v>201</v>
      </c>
      <c r="B215" s="83" t="s">
        <v>867</v>
      </c>
      <c r="C215" s="1" t="s">
        <v>868</v>
      </c>
      <c r="D215" s="2" t="s">
        <v>616</v>
      </c>
      <c r="E215" s="2" t="s">
        <v>869</v>
      </c>
      <c r="F215" s="3">
        <f t="shared" si="31"/>
        <v>448</v>
      </c>
      <c r="G215" s="2" t="s">
        <v>616</v>
      </c>
      <c r="H215" s="2" t="s">
        <v>869</v>
      </c>
      <c r="I215" s="77">
        <f t="shared" si="32"/>
        <v>448</v>
      </c>
      <c r="J215" s="78">
        <f t="shared" si="33"/>
        <v>0</v>
      </c>
      <c r="K215" s="79">
        <f t="shared" si="34"/>
        <v>0</v>
      </c>
      <c r="L215" s="80">
        <f t="shared" si="35"/>
        <v>0</v>
      </c>
      <c r="M215" s="81">
        <f t="shared" si="36"/>
        <v>0</v>
      </c>
      <c r="N215" s="81">
        <f t="shared" si="37"/>
        <v>0</v>
      </c>
      <c r="O215" s="82">
        <f t="shared" si="38"/>
        <v>0</v>
      </c>
      <c r="P215" s="75">
        <v>0</v>
      </c>
      <c r="Q215" s="76">
        <f t="shared" si="39"/>
        <v>0</v>
      </c>
    </row>
    <row r="216" spans="1:17" ht="15" customHeight="1">
      <c r="A216" s="64">
        <f t="shared" si="30"/>
        <v>202</v>
      </c>
      <c r="B216" s="83" t="s">
        <v>870</v>
      </c>
      <c r="C216" s="1" t="s">
        <v>871</v>
      </c>
      <c r="D216" s="2" t="s">
        <v>872</v>
      </c>
      <c r="E216" s="2" t="s">
        <v>873</v>
      </c>
      <c r="F216" s="3">
        <f t="shared" si="31"/>
        <v>8044</v>
      </c>
      <c r="G216" s="2" t="s">
        <v>874</v>
      </c>
      <c r="H216" s="2" t="s">
        <v>875</v>
      </c>
      <c r="I216" s="77">
        <f t="shared" si="32"/>
        <v>8189</v>
      </c>
      <c r="J216" s="78">
        <f t="shared" si="33"/>
        <v>119</v>
      </c>
      <c r="K216" s="79">
        <f t="shared" si="34"/>
        <v>26</v>
      </c>
      <c r="L216" s="80">
        <f t="shared" si="35"/>
        <v>145</v>
      </c>
      <c r="M216" s="81">
        <f t="shared" si="36"/>
        <v>976.99</v>
      </c>
      <c r="N216" s="81">
        <f t="shared" si="37"/>
        <v>84.24</v>
      </c>
      <c r="O216" s="82">
        <f t="shared" si="38"/>
        <v>1061.23</v>
      </c>
      <c r="P216" s="75">
        <v>-361.89</v>
      </c>
      <c r="Q216" s="76">
        <f t="shared" si="39"/>
        <v>699.34</v>
      </c>
    </row>
    <row r="217" spans="1:17" ht="15" customHeight="1">
      <c r="A217" s="64">
        <f t="shared" si="30"/>
        <v>203</v>
      </c>
      <c r="B217" s="83" t="s">
        <v>876</v>
      </c>
      <c r="C217" s="1" t="s">
        <v>877</v>
      </c>
      <c r="D217" s="2" t="s">
        <v>878</v>
      </c>
      <c r="E217" s="2" t="s">
        <v>350</v>
      </c>
      <c r="F217" s="3">
        <f t="shared" si="31"/>
        <v>183</v>
      </c>
      <c r="G217" s="2" t="s">
        <v>878</v>
      </c>
      <c r="H217" s="2" t="s">
        <v>350</v>
      </c>
      <c r="I217" s="77">
        <f t="shared" si="32"/>
        <v>183</v>
      </c>
      <c r="J217" s="78">
        <f t="shared" si="33"/>
        <v>0</v>
      </c>
      <c r="K217" s="79">
        <f t="shared" si="34"/>
        <v>0</v>
      </c>
      <c r="L217" s="80">
        <f t="shared" si="35"/>
        <v>0</v>
      </c>
      <c r="M217" s="81">
        <f t="shared" si="36"/>
        <v>0</v>
      </c>
      <c r="N217" s="81">
        <f t="shared" si="37"/>
        <v>0</v>
      </c>
      <c r="O217" s="82">
        <f t="shared" si="38"/>
        <v>0</v>
      </c>
      <c r="P217" s="75">
        <v>-157.25</v>
      </c>
      <c r="Q217" s="76">
        <f t="shared" si="39"/>
        <v>-157.25</v>
      </c>
    </row>
    <row r="218" spans="1:17" ht="15" customHeight="1">
      <c r="A218" s="64">
        <f t="shared" si="30"/>
        <v>204</v>
      </c>
      <c r="B218" s="83" t="s">
        <v>879</v>
      </c>
      <c r="C218" s="1" t="s">
        <v>880</v>
      </c>
      <c r="D218" s="2" t="s">
        <v>881</v>
      </c>
      <c r="E218" s="2" t="s">
        <v>882</v>
      </c>
      <c r="F218" s="3">
        <f t="shared" si="31"/>
        <v>1076</v>
      </c>
      <c r="G218" s="2" t="s">
        <v>881</v>
      </c>
      <c r="H218" s="2" t="s">
        <v>882</v>
      </c>
      <c r="I218" s="77">
        <f t="shared" si="32"/>
        <v>1076</v>
      </c>
      <c r="J218" s="78">
        <f t="shared" si="33"/>
        <v>0</v>
      </c>
      <c r="K218" s="79">
        <f t="shared" si="34"/>
        <v>0</v>
      </c>
      <c r="L218" s="80">
        <f t="shared" si="35"/>
        <v>0</v>
      </c>
      <c r="M218" s="81">
        <f t="shared" si="36"/>
        <v>0</v>
      </c>
      <c r="N218" s="81">
        <f t="shared" si="37"/>
        <v>0</v>
      </c>
      <c r="O218" s="82">
        <f t="shared" si="38"/>
        <v>0</v>
      </c>
      <c r="P218" s="75">
        <v>-226.06</v>
      </c>
      <c r="Q218" s="76">
        <f t="shared" si="39"/>
        <v>-226.06</v>
      </c>
    </row>
    <row r="219" spans="1:17" ht="15" customHeight="1">
      <c r="A219" s="64">
        <f t="shared" si="30"/>
        <v>205</v>
      </c>
      <c r="B219" s="83" t="s">
        <v>883</v>
      </c>
      <c r="C219" s="1" t="s">
        <v>884</v>
      </c>
      <c r="D219" s="2" t="s">
        <v>885</v>
      </c>
      <c r="E219" s="2" t="s">
        <v>886</v>
      </c>
      <c r="F219" s="3">
        <f t="shared" si="31"/>
        <v>824</v>
      </c>
      <c r="G219" s="2" t="s">
        <v>885</v>
      </c>
      <c r="H219" s="2" t="s">
        <v>886</v>
      </c>
      <c r="I219" s="77">
        <f t="shared" si="32"/>
        <v>824</v>
      </c>
      <c r="J219" s="78">
        <f t="shared" si="33"/>
        <v>0</v>
      </c>
      <c r="K219" s="79">
        <f t="shared" si="34"/>
        <v>0</v>
      </c>
      <c r="L219" s="80">
        <f t="shared" si="35"/>
        <v>0</v>
      </c>
      <c r="M219" s="81">
        <f t="shared" si="36"/>
        <v>0</v>
      </c>
      <c r="N219" s="81">
        <f t="shared" si="37"/>
        <v>0</v>
      </c>
      <c r="O219" s="82">
        <f t="shared" si="38"/>
        <v>0</v>
      </c>
      <c r="P219" s="75">
        <v>0</v>
      </c>
      <c r="Q219" s="76">
        <f t="shared" si="39"/>
        <v>0</v>
      </c>
    </row>
    <row r="220" spans="1:17" ht="15" customHeight="1">
      <c r="A220" s="64">
        <f t="shared" si="30"/>
        <v>206</v>
      </c>
      <c r="B220" s="83" t="s">
        <v>887</v>
      </c>
      <c r="C220" s="1" t="s">
        <v>888</v>
      </c>
      <c r="D220" s="2" t="s">
        <v>216</v>
      </c>
      <c r="E220" s="2" t="s">
        <v>87</v>
      </c>
      <c r="F220" s="3">
        <f t="shared" si="31"/>
        <v>1</v>
      </c>
      <c r="G220" s="2" t="s">
        <v>216</v>
      </c>
      <c r="H220" s="2" t="s">
        <v>87</v>
      </c>
      <c r="I220" s="77">
        <f t="shared" si="32"/>
        <v>1</v>
      </c>
      <c r="J220" s="78">
        <f t="shared" si="33"/>
        <v>0</v>
      </c>
      <c r="K220" s="79">
        <f t="shared" si="34"/>
        <v>0</v>
      </c>
      <c r="L220" s="80">
        <f t="shared" si="35"/>
        <v>0</v>
      </c>
      <c r="M220" s="81">
        <f t="shared" si="36"/>
        <v>0</v>
      </c>
      <c r="N220" s="81">
        <f t="shared" si="37"/>
        <v>0</v>
      </c>
      <c r="O220" s="82">
        <f t="shared" si="38"/>
        <v>0</v>
      </c>
      <c r="P220" s="75">
        <v>4.1</v>
      </c>
      <c r="Q220" s="76">
        <f t="shared" si="39"/>
        <v>4.1</v>
      </c>
    </row>
    <row r="221" spans="1:17" ht="15" customHeight="1">
      <c r="A221" s="64">
        <f t="shared" si="30"/>
        <v>207</v>
      </c>
      <c r="B221" s="83" t="s">
        <v>889</v>
      </c>
      <c r="C221" s="1" t="s">
        <v>890</v>
      </c>
      <c r="D221" s="2" t="s">
        <v>891</v>
      </c>
      <c r="E221" s="2" t="s">
        <v>892</v>
      </c>
      <c r="F221" s="3">
        <f t="shared" si="31"/>
        <v>10148</v>
      </c>
      <c r="G221" s="2" t="s">
        <v>893</v>
      </c>
      <c r="H221" s="2" t="s">
        <v>894</v>
      </c>
      <c r="I221" s="77">
        <f t="shared" si="32"/>
        <v>10489</v>
      </c>
      <c r="J221" s="78">
        <f t="shared" si="33"/>
        <v>223</v>
      </c>
      <c r="K221" s="79">
        <f t="shared" si="34"/>
        <v>118</v>
      </c>
      <c r="L221" s="80">
        <f t="shared" si="35"/>
        <v>341</v>
      </c>
      <c r="M221" s="81">
        <f t="shared" si="36"/>
        <v>1830.83</v>
      </c>
      <c r="N221" s="81">
        <f t="shared" si="37"/>
        <v>382.32</v>
      </c>
      <c r="O221" s="82">
        <f t="shared" si="38"/>
        <v>2213.15</v>
      </c>
      <c r="P221" s="75">
        <v>-5.54</v>
      </c>
      <c r="Q221" s="76">
        <f t="shared" si="39"/>
        <v>2207.61</v>
      </c>
    </row>
    <row r="222" spans="1:17" ht="15" customHeight="1">
      <c r="A222" s="64">
        <f t="shared" si="30"/>
        <v>208</v>
      </c>
      <c r="B222" s="83" t="s">
        <v>895</v>
      </c>
      <c r="C222" s="1" t="s">
        <v>896</v>
      </c>
      <c r="D222" s="2" t="s">
        <v>897</v>
      </c>
      <c r="E222" s="2" t="s">
        <v>898</v>
      </c>
      <c r="F222" s="3">
        <f t="shared" si="31"/>
        <v>5031</v>
      </c>
      <c r="G222" s="2" t="s">
        <v>897</v>
      </c>
      <c r="H222" s="2" t="s">
        <v>898</v>
      </c>
      <c r="I222" s="77">
        <f t="shared" si="32"/>
        <v>5031</v>
      </c>
      <c r="J222" s="78">
        <f t="shared" si="33"/>
        <v>0</v>
      </c>
      <c r="K222" s="79">
        <f t="shared" si="34"/>
        <v>0</v>
      </c>
      <c r="L222" s="80">
        <f t="shared" si="35"/>
        <v>0</v>
      </c>
      <c r="M222" s="81">
        <f t="shared" si="36"/>
        <v>0</v>
      </c>
      <c r="N222" s="81">
        <f t="shared" si="37"/>
        <v>0</v>
      </c>
      <c r="O222" s="82">
        <f t="shared" si="38"/>
        <v>0</v>
      </c>
      <c r="P222" s="75">
        <v>0</v>
      </c>
      <c r="Q222" s="76">
        <f t="shared" si="39"/>
        <v>0</v>
      </c>
    </row>
    <row r="223" spans="1:17" ht="15" customHeight="1">
      <c r="A223" s="64">
        <f t="shared" si="30"/>
        <v>209</v>
      </c>
      <c r="B223" s="83" t="s">
        <v>899</v>
      </c>
      <c r="C223" s="1" t="s">
        <v>900</v>
      </c>
      <c r="D223" s="2" t="s">
        <v>901</v>
      </c>
      <c r="E223" s="2" t="s">
        <v>902</v>
      </c>
      <c r="F223" s="3">
        <f t="shared" si="31"/>
        <v>1029</v>
      </c>
      <c r="G223" s="2" t="s">
        <v>901</v>
      </c>
      <c r="H223" s="2" t="s">
        <v>902</v>
      </c>
      <c r="I223" s="77">
        <f t="shared" si="32"/>
        <v>1029</v>
      </c>
      <c r="J223" s="78">
        <f t="shared" si="33"/>
        <v>0</v>
      </c>
      <c r="K223" s="79">
        <f t="shared" si="34"/>
        <v>0</v>
      </c>
      <c r="L223" s="80">
        <f t="shared" si="35"/>
        <v>0</v>
      </c>
      <c r="M223" s="81">
        <f t="shared" si="36"/>
        <v>0</v>
      </c>
      <c r="N223" s="81">
        <f t="shared" si="37"/>
        <v>0</v>
      </c>
      <c r="O223" s="82">
        <f t="shared" si="38"/>
        <v>0</v>
      </c>
      <c r="P223" s="75">
        <v>0</v>
      </c>
      <c r="Q223" s="76">
        <f t="shared" si="39"/>
        <v>0</v>
      </c>
    </row>
    <row r="224" spans="1:17" ht="15" customHeight="1">
      <c r="A224" s="64">
        <f t="shared" si="30"/>
        <v>210</v>
      </c>
      <c r="B224" s="83" t="s">
        <v>903</v>
      </c>
      <c r="C224" s="1" t="s">
        <v>904</v>
      </c>
      <c r="D224" s="2" t="s">
        <v>905</v>
      </c>
      <c r="E224" s="2" t="s">
        <v>906</v>
      </c>
      <c r="F224" s="3">
        <f t="shared" si="31"/>
        <v>5390</v>
      </c>
      <c r="G224" s="2" t="s">
        <v>905</v>
      </c>
      <c r="H224" s="2" t="s">
        <v>906</v>
      </c>
      <c r="I224" s="77">
        <f t="shared" si="32"/>
        <v>5390</v>
      </c>
      <c r="J224" s="78">
        <f t="shared" si="33"/>
        <v>0</v>
      </c>
      <c r="K224" s="79">
        <f t="shared" si="34"/>
        <v>0</v>
      </c>
      <c r="L224" s="80">
        <f t="shared" si="35"/>
        <v>0</v>
      </c>
      <c r="M224" s="81">
        <f t="shared" si="36"/>
        <v>0</v>
      </c>
      <c r="N224" s="81">
        <f t="shared" si="37"/>
        <v>0</v>
      </c>
      <c r="O224" s="82">
        <f t="shared" si="38"/>
        <v>0</v>
      </c>
      <c r="P224" s="75">
        <v>0</v>
      </c>
      <c r="Q224" s="76">
        <f t="shared" si="39"/>
        <v>0</v>
      </c>
    </row>
    <row r="225" spans="1:17" ht="15" customHeight="1">
      <c r="A225" s="64">
        <f t="shared" si="30"/>
        <v>211</v>
      </c>
      <c r="B225" s="83" t="s">
        <v>907</v>
      </c>
      <c r="C225" s="1" t="s">
        <v>908</v>
      </c>
      <c r="D225" s="2" t="s">
        <v>909</v>
      </c>
      <c r="E225" s="2" t="s">
        <v>910</v>
      </c>
      <c r="F225" s="3">
        <f t="shared" si="31"/>
        <v>1200</v>
      </c>
      <c r="G225" s="2" t="s">
        <v>909</v>
      </c>
      <c r="H225" s="2" t="s">
        <v>910</v>
      </c>
      <c r="I225" s="77">
        <f t="shared" si="32"/>
        <v>1200</v>
      </c>
      <c r="J225" s="78">
        <f t="shared" si="33"/>
        <v>0</v>
      </c>
      <c r="K225" s="79">
        <f t="shared" si="34"/>
        <v>0</v>
      </c>
      <c r="L225" s="80">
        <f t="shared" si="35"/>
        <v>0</v>
      </c>
      <c r="M225" s="81">
        <f t="shared" si="36"/>
        <v>0</v>
      </c>
      <c r="N225" s="81">
        <f t="shared" si="37"/>
        <v>0</v>
      </c>
      <c r="O225" s="82">
        <f t="shared" si="38"/>
        <v>0</v>
      </c>
      <c r="P225" s="75">
        <v>257.92</v>
      </c>
      <c r="Q225" s="76">
        <f t="shared" si="39"/>
        <v>257.92</v>
      </c>
    </row>
    <row r="226" spans="1:17" ht="15" customHeight="1">
      <c r="A226" s="64">
        <f t="shared" si="30"/>
        <v>212</v>
      </c>
      <c r="B226" s="83" t="s">
        <v>911</v>
      </c>
      <c r="C226" s="1" t="s">
        <v>912</v>
      </c>
      <c r="D226" s="2" t="s">
        <v>913</v>
      </c>
      <c r="E226" s="2" t="s">
        <v>914</v>
      </c>
      <c r="F226" s="3">
        <f t="shared" si="31"/>
        <v>84</v>
      </c>
      <c r="G226" s="2" t="s">
        <v>913</v>
      </c>
      <c r="H226" s="2" t="s">
        <v>914</v>
      </c>
      <c r="I226" s="77">
        <f t="shared" si="32"/>
        <v>84</v>
      </c>
      <c r="J226" s="78">
        <f t="shared" si="33"/>
        <v>0</v>
      </c>
      <c r="K226" s="79">
        <f t="shared" si="34"/>
        <v>0</v>
      </c>
      <c r="L226" s="80">
        <f t="shared" si="35"/>
        <v>0</v>
      </c>
      <c r="M226" s="81">
        <f t="shared" si="36"/>
        <v>0</v>
      </c>
      <c r="N226" s="81">
        <f t="shared" si="37"/>
        <v>0</v>
      </c>
      <c r="O226" s="82">
        <f t="shared" si="38"/>
        <v>0</v>
      </c>
      <c r="P226" s="75">
        <v>0</v>
      </c>
      <c r="Q226" s="76">
        <f t="shared" si="39"/>
        <v>0</v>
      </c>
    </row>
    <row r="227" spans="1:17" ht="15" customHeight="1">
      <c r="A227" s="64">
        <f t="shared" si="30"/>
        <v>213</v>
      </c>
      <c r="B227" s="83" t="s">
        <v>915</v>
      </c>
      <c r="C227" s="1" t="s">
        <v>916</v>
      </c>
      <c r="D227" s="2" t="s">
        <v>917</v>
      </c>
      <c r="E227" s="2" t="s">
        <v>918</v>
      </c>
      <c r="F227" s="3">
        <f t="shared" si="31"/>
        <v>6737</v>
      </c>
      <c r="G227" s="2" t="s">
        <v>917</v>
      </c>
      <c r="H227" s="2" t="s">
        <v>918</v>
      </c>
      <c r="I227" s="77">
        <f t="shared" si="32"/>
        <v>6737</v>
      </c>
      <c r="J227" s="78">
        <f t="shared" si="33"/>
        <v>0</v>
      </c>
      <c r="K227" s="79">
        <f t="shared" si="34"/>
        <v>0</v>
      </c>
      <c r="L227" s="80">
        <f t="shared" si="35"/>
        <v>0</v>
      </c>
      <c r="M227" s="81">
        <f t="shared" si="36"/>
        <v>0</v>
      </c>
      <c r="N227" s="81">
        <f t="shared" si="37"/>
        <v>0</v>
      </c>
      <c r="O227" s="82">
        <f t="shared" si="38"/>
        <v>0</v>
      </c>
      <c r="P227" s="75">
        <v>-494.49</v>
      </c>
      <c r="Q227" s="76">
        <f t="shared" si="39"/>
        <v>-494.49</v>
      </c>
    </row>
    <row r="228" spans="1:17" ht="15" customHeight="1">
      <c r="A228" s="64">
        <f t="shared" si="30"/>
        <v>214</v>
      </c>
      <c r="B228" s="83" t="s">
        <v>919</v>
      </c>
      <c r="C228" s="1" t="s">
        <v>920</v>
      </c>
      <c r="D228" s="2" t="s">
        <v>921</v>
      </c>
      <c r="E228" s="2" t="s">
        <v>922</v>
      </c>
      <c r="F228" s="3">
        <f t="shared" si="31"/>
        <v>2599</v>
      </c>
      <c r="G228" s="2" t="s">
        <v>923</v>
      </c>
      <c r="H228" s="2" t="s">
        <v>924</v>
      </c>
      <c r="I228" s="77">
        <f t="shared" si="32"/>
        <v>2750</v>
      </c>
      <c r="J228" s="78">
        <f t="shared" si="33"/>
        <v>102</v>
      </c>
      <c r="K228" s="79">
        <f t="shared" si="34"/>
        <v>49</v>
      </c>
      <c r="L228" s="80">
        <f t="shared" si="35"/>
        <v>151</v>
      </c>
      <c r="M228" s="81">
        <f t="shared" si="36"/>
        <v>837.42</v>
      </c>
      <c r="N228" s="81">
        <f t="shared" si="37"/>
        <v>158.76</v>
      </c>
      <c r="O228" s="82">
        <f t="shared" si="38"/>
        <v>996.18</v>
      </c>
      <c r="P228" s="75">
        <v>-846.07</v>
      </c>
      <c r="Q228" s="76">
        <f t="shared" si="39"/>
        <v>150.11</v>
      </c>
    </row>
    <row r="229" spans="1:17" ht="15" customHeight="1">
      <c r="A229" s="64">
        <f t="shared" si="30"/>
        <v>215</v>
      </c>
      <c r="B229" s="83" t="s">
        <v>925</v>
      </c>
      <c r="C229" s="1" t="s">
        <v>926</v>
      </c>
      <c r="D229" s="2" t="s">
        <v>927</v>
      </c>
      <c r="E229" s="2" t="s">
        <v>928</v>
      </c>
      <c r="F229" s="3">
        <f t="shared" si="31"/>
        <v>2833</v>
      </c>
      <c r="G229" s="2" t="s">
        <v>927</v>
      </c>
      <c r="H229" s="2" t="s">
        <v>928</v>
      </c>
      <c r="I229" s="77">
        <f t="shared" si="32"/>
        <v>2833</v>
      </c>
      <c r="J229" s="78">
        <f t="shared" si="33"/>
        <v>0</v>
      </c>
      <c r="K229" s="79">
        <f t="shared" si="34"/>
        <v>0</v>
      </c>
      <c r="L229" s="80">
        <f t="shared" si="35"/>
        <v>0</v>
      </c>
      <c r="M229" s="81">
        <f t="shared" si="36"/>
        <v>0</v>
      </c>
      <c r="N229" s="81">
        <f t="shared" si="37"/>
        <v>0</v>
      </c>
      <c r="O229" s="82">
        <f t="shared" si="38"/>
        <v>0</v>
      </c>
      <c r="P229" s="75">
        <v>259.57</v>
      </c>
      <c r="Q229" s="76">
        <f t="shared" si="39"/>
        <v>259.57</v>
      </c>
    </row>
    <row r="230" spans="1:17" ht="15" customHeight="1">
      <c r="A230" s="64">
        <f t="shared" si="30"/>
        <v>216</v>
      </c>
      <c r="B230" s="83" t="s">
        <v>929</v>
      </c>
      <c r="C230" s="1" t="s">
        <v>930</v>
      </c>
      <c r="D230" s="2" t="s">
        <v>931</v>
      </c>
      <c r="E230" s="2" t="s">
        <v>932</v>
      </c>
      <c r="F230" s="3">
        <f t="shared" si="31"/>
        <v>1061</v>
      </c>
      <c r="G230" s="2" t="s">
        <v>931</v>
      </c>
      <c r="H230" s="2" t="s">
        <v>932</v>
      </c>
      <c r="I230" s="77">
        <f t="shared" si="32"/>
        <v>1061</v>
      </c>
      <c r="J230" s="78">
        <f t="shared" si="33"/>
        <v>0</v>
      </c>
      <c r="K230" s="79">
        <f t="shared" si="34"/>
        <v>0</v>
      </c>
      <c r="L230" s="80">
        <f t="shared" si="35"/>
        <v>0</v>
      </c>
      <c r="M230" s="81">
        <f t="shared" si="36"/>
        <v>0</v>
      </c>
      <c r="N230" s="81">
        <f t="shared" si="37"/>
        <v>0</v>
      </c>
      <c r="O230" s="82">
        <f t="shared" si="38"/>
        <v>0</v>
      </c>
      <c r="P230" s="75">
        <v>-40.55</v>
      </c>
      <c r="Q230" s="76">
        <f t="shared" si="39"/>
        <v>-40.55</v>
      </c>
    </row>
    <row r="231" spans="1:17" ht="15" customHeight="1">
      <c r="A231" s="64">
        <f t="shared" si="30"/>
        <v>217</v>
      </c>
      <c r="B231" s="83" t="s">
        <v>933</v>
      </c>
      <c r="C231" s="1" t="s">
        <v>934</v>
      </c>
      <c r="D231" s="2" t="s">
        <v>935</v>
      </c>
      <c r="E231" s="2" t="s">
        <v>936</v>
      </c>
      <c r="F231" s="3">
        <f t="shared" si="31"/>
        <v>3339</v>
      </c>
      <c r="G231" s="2" t="s">
        <v>935</v>
      </c>
      <c r="H231" s="2" t="s">
        <v>936</v>
      </c>
      <c r="I231" s="77">
        <f t="shared" si="32"/>
        <v>3339</v>
      </c>
      <c r="J231" s="78">
        <f t="shared" si="33"/>
        <v>0</v>
      </c>
      <c r="K231" s="79">
        <f t="shared" si="34"/>
        <v>0</v>
      </c>
      <c r="L231" s="80">
        <f t="shared" si="35"/>
        <v>0</v>
      </c>
      <c r="M231" s="81">
        <f t="shared" si="36"/>
        <v>0</v>
      </c>
      <c r="N231" s="81">
        <f t="shared" si="37"/>
        <v>0</v>
      </c>
      <c r="O231" s="82">
        <f t="shared" si="38"/>
        <v>0</v>
      </c>
      <c r="P231" s="75">
        <v>627.86</v>
      </c>
      <c r="Q231" s="76">
        <f t="shared" si="39"/>
        <v>627.86</v>
      </c>
    </row>
    <row r="232" spans="1:17" ht="15" customHeight="1">
      <c r="A232" s="64">
        <f t="shared" si="30"/>
        <v>218</v>
      </c>
      <c r="B232" s="83" t="s">
        <v>937</v>
      </c>
      <c r="C232" s="1" t="s">
        <v>938</v>
      </c>
      <c r="D232" s="2" t="s">
        <v>939</v>
      </c>
      <c r="E232" s="2" t="s">
        <v>940</v>
      </c>
      <c r="F232" s="3">
        <f t="shared" si="31"/>
        <v>3904</v>
      </c>
      <c r="G232" s="2" t="s">
        <v>939</v>
      </c>
      <c r="H232" s="2" t="s">
        <v>940</v>
      </c>
      <c r="I232" s="77">
        <f t="shared" si="32"/>
        <v>3904</v>
      </c>
      <c r="J232" s="78">
        <f t="shared" si="33"/>
        <v>0</v>
      </c>
      <c r="K232" s="79">
        <f t="shared" si="34"/>
        <v>0</v>
      </c>
      <c r="L232" s="80">
        <f t="shared" si="35"/>
        <v>0</v>
      </c>
      <c r="M232" s="81">
        <f t="shared" si="36"/>
        <v>0</v>
      </c>
      <c r="N232" s="81">
        <f t="shared" si="37"/>
        <v>0</v>
      </c>
      <c r="O232" s="82">
        <f t="shared" si="38"/>
        <v>0</v>
      </c>
      <c r="P232" s="75">
        <v>3.22</v>
      </c>
      <c r="Q232" s="76">
        <f t="shared" si="39"/>
        <v>3.22</v>
      </c>
    </row>
    <row r="233" spans="1:17" ht="15" customHeight="1">
      <c r="A233" s="64">
        <f t="shared" si="30"/>
        <v>219</v>
      </c>
      <c r="B233" s="83" t="s">
        <v>941</v>
      </c>
      <c r="C233" s="1" t="s">
        <v>942</v>
      </c>
      <c r="D233" s="2" t="s">
        <v>943</v>
      </c>
      <c r="E233" s="2" t="s">
        <v>944</v>
      </c>
      <c r="F233" s="3">
        <f t="shared" si="31"/>
        <v>60629</v>
      </c>
      <c r="G233" s="2" t="s">
        <v>943</v>
      </c>
      <c r="H233" s="2" t="s">
        <v>944</v>
      </c>
      <c r="I233" s="77">
        <f t="shared" si="32"/>
        <v>60629</v>
      </c>
      <c r="J233" s="78">
        <f t="shared" si="33"/>
        <v>0</v>
      </c>
      <c r="K233" s="79">
        <f t="shared" si="34"/>
        <v>0</v>
      </c>
      <c r="L233" s="80">
        <f t="shared" si="35"/>
        <v>0</v>
      </c>
      <c r="M233" s="81">
        <f t="shared" si="36"/>
        <v>0</v>
      </c>
      <c r="N233" s="81">
        <f t="shared" si="37"/>
        <v>0</v>
      </c>
      <c r="O233" s="82">
        <f t="shared" si="38"/>
        <v>0</v>
      </c>
      <c r="P233" s="75">
        <v>5913.27</v>
      </c>
      <c r="Q233" s="76">
        <f t="shared" si="39"/>
        <v>5913.27</v>
      </c>
    </row>
    <row r="234" spans="1:17" ht="15" customHeight="1">
      <c r="A234" s="64">
        <f t="shared" si="30"/>
        <v>220</v>
      </c>
      <c r="B234" s="83" t="s">
        <v>945</v>
      </c>
      <c r="C234" s="1" t="s">
        <v>946</v>
      </c>
      <c r="D234" s="2" t="s">
        <v>947</v>
      </c>
      <c r="E234" s="2" t="s">
        <v>948</v>
      </c>
      <c r="F234" s="3">
        <f t="shared" si="31"/>
        <v>5206</v>
      </c>
      <c r="G234" s="2" t="s">
        <v>947</v>
      </c>
      <c r="H234" s="2" t="s">
        <v>948</v>
      </c>
      <c r="I234" s="77">
        <f t="shared" si="32"/>
        <v>5206</v>
      </c>
      <c r="J234" s="78">
        <f t="shared" si="33"/>
        <v>0</v>
      </c>
      <c r="K234" s="79">
        <f t="shared" si="34"/>
        <v>0</v>
      </c>
      <c r="L234" s="80">
        <f t="shared" si="35"/>
        <v>0</v>
      </c>
      <c r="M234" s="81">
        <f t="shared" si="36"/>
        <v>0</v>
      </c>
      <c r="N234" s="81">
        <f t="shared" si="37"/>
        <v>0</v>
      </c>
      <c r="O234" s="82">
        <f t="shared" si="38"/>
        <v>0</v>
      </c>
      <c r="P234" s="75">
        <v>1590.91</v>
      </c>
      <c r="Q234" s="76">
        <f t="shared" si="39"/>
        <v>1590.91</v>
      </c>
    </row>
    <row r="235" spans="1:17" ht="15" customHeight="1">
      <c r="A235" s="64">
        <f t="shared" si="30"/>
        <v>221</v>
      </c>
      <c r="B235" s="83" t="s">
        <v>949</v>
      </c>
      <c r="C235" s="1" t="s">
        <v>950</v>
      </c>
      <c r="D235" s="2" t="s">
        <v>951</v>
      </c>
      <c r="E235" s="2" t="s">
        <v>952</v>
      </c>
      <c r="F235" s="3">
        <f t="shared" si="31"/>
        <v>12714</v>
      </c>
      <c r="G235" s="2" t="s">
        <v>953</v>
      </c>
      <c r="H235" s="2" t="s">
        <v>954</v>
      </c>
      <c r="I235" s="77">
        <f t="shared" si="32"/>
        <v>12919</v>
      </c>
      <c r="J235" s="78">
        <f t="shared" si="33"/>
        <v>151</v>
      </c>
      <c r="K235" s="79">
        <f t="shared" si="34"/>
        <v>54</v>
      </c>
      <c r="L235" s="80">
        <f t="shared" si="35"/>
        <v>205</v>
      </c>
      <c r="M235" s="81">
        <f t="shared" si="36"/>
        <v>1239.71</v>
      </c>
      <c r="N235" s="81">
        <f t="shared" si="37"/>
        <v>174.96</v>
      </c>
      <c r="O235" s="82">
        <f t="shared" si="38"/>
        <v>1414.67</v>
      </c>
      <c r="P235" s="75">
        <v>384.36</v>
      </c>
      <c r="Q235" s="76">
        <f t="shared" si="39"/>
        <v>1799.03</v>
      </c>
    </row>
    <row r="236" spans="1:17" ht="15" customHeight="1">
      <c r="A236" s="64">
        <f t="shared" si="30"/>
        <v>222</v>
      </c>
      <c r="B236" s="83" t="s">
        <v>955</v>
      </c>
      <c r="C236" s="1" t="s">
        <v>956</v>
      </c>
      <c r="D236" s="2" t="s">
        <v>957</v>
      </c>
      <c r="E236" s="2" t="s">
        <v>958</v>
      </c>
      <c r="F236" s="3">
        <f t="shared" si="31"/>
        <v>13058</v>
      </c>
      <c r="G236" s="2" t="s">
        <v>957</v>
      </c>
      <c r="H236" s="2" t="s">
        <v>958</v>
      </c>
      <c r="I236" s="77">
        <f t="shared" si="32"/>
        <v>13058</v>
      </c>
      <c r="J236" s="78">
        <f t="shared" si="33"/>
        <v>0</v>
      </c>
      <c r="K236" s="79">
        <f t="shared" si="34"/>
        <v>0</v>
      </c>
      <c r="L236" s="80">
        <f t="shared" si="35"/>
        <v>0</v>
      </c>
      <c r="M236" s="81">
        <f t="shared" si="36"/>
        <v>0</v>
      </c>
      <c r="N236" s="81">
        <f t="shared" si="37"/>
        <v>0</v>
      </c>
      <c r="O236" s="82">
        <f t="shared" si="38"/>
        <v>0</v>
      </c>
      <c r="P236" s="75">
        <v>0</v>
      </c>
      <c r="Q236" s="76">
        <f t="shared" si="39"/>
        <v>0</v>
      </c>
    </row>
    <row r="237" spans="1:17" ht="15" customHeight="1">
      <c r="A237" s="64">
        <f t="shared" si="30"/>
        <v>223</v>
      </c>
      <c r="B237" s="83" t="s">
        <v>959</v>
      </c>
      <c r="C237" s="1" t="s">
        <v>960</v>
      </c>
      <c r="D237" s="2" t="s">
        <v>961</v>
      </c>
      <c r="E237" s="2" t="s">
        <v>852</v>
      </c>
      <c r="F237" s="3">
        <f t="shared" si="31"/>
        <v>529</v>
      </c>
      <c r="G237" s="2" t="s">
        <v>961</v>
      </c>
      <c r="H237" s="2" t="s">
        <v>852</v>
      </c>
      <c r="I237" s="77">
        <f t="shared" si="32"/>
        <v>529</v>
      </c>
      <c r="J237" s="78">
        <f t="shared" si="33"/>
        <v>0</v>
      </c>
      <c r="K237" s="79">
        <f t="shared" si="34"/>
        <v>0</v>
      </c>
      <c r="L237" s="80">
        <f t="shared" si="35"/>
        <v>0</v>
      </c>
      <c r="M237" s="81">
        <f t="shared" si="36"/>
        <v>0</v>
      </c>
      <c r="N237" s="81">
        <f t="shared" si="37"/>
        <v>0</v>
      </c>
      <c r="O237" s="82">
        <f t="shared" si="38"/>
        <v>0</v>
      </c>
      <c r="P237" s="75">
        <v>0</v>
      </c>
      <c r="Q237" s="76">
        <f t="shared" si="39"/>
        <v>0</v>
      </c>
    </row>
    <row r="238" spans="1:17" ht="15" customHeight="1">
      <c r="A238" s="64">
        <f t="shared" si="30"/>
        <v>224</v>
      </c>
      <c r="B238" s="83" t="s">
        <v>962</v>
      </c>
      <c r="C238" s="1" t="s">
        <v>963</v>
      </c>
      <c r="D238" s="2" t="s">
        <v>964</v>
      </c>
      <c r="E238" s="2" t="s">
        <v>965</v>
      </c>
      <c r="F238" s="3">
        <f t="shared" si="31"/>
        <v>18989</v>
      </c>
      <c r="G238" s="2" t="s">
        <v>966</v>
      </c>
      <c r="H238" s="2" t="s">
        <v>967</v>
      </c>
      <c r="I238" s="77">
        <f t="shared" si="32"/>
        <v>19115</v>
      </c>
      <c r="J238" s="78">
        <f t="shared" si="33"/>
        <v>95</v>
      </c>
      <c r="K238" s="79">
        <f t="shared" si="34"/>
        <v>31</v>
      </c>
      <c r="L238" s="80">
        <f t="shared" si="35"/>
        <v>126</v>
      </c>
      <c r="M238" s="81">
        <f t="shared" si="36"/>
        <v>779.95</v>
      </c>
      <c r="N238" s="81">
        <f t="shared" si="37"/>
        <v>100.44</v>
      </c>
      <c r="O238" s="82">
        <f t="shared" si="38"/>
        <v>880.39</v>
      </c>
      <c r="P238" s="75">
        <v>-138.84</v>
      </c>
      <c r="Q238" s="76">
        <f t="shared" si="39"/>
        <v>741.55</v>
      </c>
    </row>
    <row r="239" spans="1:17" ht="15" customHeight="1">
      <c r="A239" s="64">
        <f t="shared" si="30"/>
        <v>225</v>
      </c>
      <c r="B239" s="83" t="s">
        <v>968</v>
      </c>
      <c r="C239" s="1" t="s">
        <v>969</v>
      </c>
      <c r="D239" s="2" t="s">
        <v>970</v>
      </c>
      <c r="E239" s="2" t="s">
        <v>971</v>
      </c>
      <c r="F239" s="3">
        <f t="shared" si="31"/>
        <v>11066</v>
      </c>
      <c r="G239" s="2" t="s">
        <v>970</v>
      </c>
      <c r="H239" s="2" t="s">
        <v>971</v>
      </c>
      <c r="I239" s="77">
        <f t="shared" si="32"/>
        <v>11066</v>
      </c>
      <c r="J239" s="78">
        <f t="shared" si="33"/>
        <v>0</v>
      </c>
      <c r="K239" s="79">
        <f t="shared" si="34"/>
        <v>0</v>
      </c>
      <c r="L239" s="80">
        <f t="shared" si="35"/>
        <v>0</v>
      </c>
      <c r="M239" s="81">
        <f t="shared" si="36"/>
        <v>0</v>
      </c>
      <c r="N239" s="81">
        <f t="shared" si="37"/>
        <v>0</v>
      </c>
      <c r="O239" s="82">
        <f t="shared" si="38"/>
        <v>0</v>
      </c>
      <c r="P239" s="75">
        <v>-384.12</v>
      </c>
      <c r="Q239" s="76">
        <f t="shared" si="39"/>
        <v>-384.12</v>
      </c>
    </row>
    <row r="240" spans="1:17" ht="15" customHeight="1">
      <c r="A240" s="64">
        <f t="shared" si="30"/>
        <v>226</v>
      </c>
      <c r="B240" s="83" t="s">
        <v>972</v>
      </c>
      <c r="C240" s="1" t="s">
        <v>973</v>
      </c>
      <c r="D240" s="2" t="s">
        <v>974</v>
      </c>
      <c r="E240" s="2" t="s">
        <v>975</v>
      </c>
      <c r="F240" s="3">
        <f t="shared" si="31"/>
        <v>14315</v>
      </c>
      <c r="G240" s="2" t="s">
        <v>974</v>
      </c>
      <c r="H240" s="2" t="s">
        <v>975</v>
      </c>
      <c r="I240" s="77">
        <f t="shared" si="32"/>
        <v>14315</v>
      </c>
      <c r="J240" s="78">
        <f t="shared" si="33"/>
        <v>0</v>
      </c>
      <c r="K240" s="79">
        <f t="shared" si="34"/>
        <v>0</v>
      </c>
      <c r="L240" s="80">
        <f t="shared" si="35"/>
        <v>0</v>
      </c>
      <c r="M240" s="81">
        <f t="shared" si="36"/>
        <v>0</v>
      </c>
      <c r="N240" s="81">
        <f t="shared" si="37"/>
        <v>0</v>
      </c>
      <c r="O240" s="82">
        <f t="shared" si="38"/>
        <v>0</v>
      </c>
      <c r="P240" s="75">
        <v>-298.1</v>
      </c>
      <c r="Q240" s="76">
        <f t="shared" si="39"/>
        <v>-298.1</v>
      </c>
    </row>
    <row r="241" spans="1:17" ht="15" customHeight="1">
      <c r="A241" s="64">
        <f t="shared" si="30"/>
        <v>227</v>
      </c>
      <c r="B241" s="83" t="s">
        <v>976</v>
      </c>
      <c r="C241" s="1" t="s">
        <v>977</v>
      </c>
      <c r="D241" s="2" t="s">
        <v>978</v>
      </c>
      <c r="E241" s="2" t="s">
        <v>979</v>
      </c>
      <c r="F241" s="3">
        <f t="shared" si="31"/>
        <v>250</v>
      </c>
      <c r="G241" s="2" t="s">
        <v>980</v>
      </c>
      <c r="H241" s="2" t="s">
        <v>979</v>
      </c>
      <c r="I241" s="77">
        <f t="shared" si="32"/>
        <v>251</v>
      </c>
      <c r="J241" s="78">
        <f t="shared" si="33"/>
        <v>1</v>
      </c>
      <c r="K241" s="79">
        <f t="shared" si="34"/>
        <v>0</v>
      </c>
      <c r="L241" s="80">
        <f t="shared" si="35"/>
        <v>1</v>
      </c>
      <c r="M241" s="81">
        <f t="shared" si="36"/>
        <v>8.21</v>
      </c>
      <c r="N241" s="81">
        <f t="shared" si="37"/>
        <v>0</v>
      </c>
      <c r="O241" s="82">
        <f t="shared" si="38"/>
        <v>8.21</v>
      </c>
      <c r="P241" s="75">
        <v>-19.68</v>
      </c>
      <c r="Q241" s="76">
        <f t="shared" si="39"/>
        <v>-11.47</v>
      </c>
    </row>
    <row r="242" spans="1:17" ht="15" customHeight="1">
      <c r="A242" s="64">
        <f t="shared" si="30"/>
        <v>228</v>
      </c>
      <c r="B242" s="83" t="s">
        <v>981</v>
      </c>
      <c r="C242" s="1" t="s">
        <v>982</v>
      </c>
      <c r="D242" s="2" t="s">
        <v>983</v>
      </c>
      <c r="E242" s="2" t="s">
        <v>984</v>
      </c>
      <c r="F242" s="3">
        <f t="shared" si="31"/>
        <v>3292</v>
      </c>
      <c r="G242" s="2" t="s">
        <v>983</v>
      </c>
      <c r="H242" s="2" t="s">
        <v>984</v>
      </c>
      <c r="I242" s="77">
        <f t="shared" si="32"/>
        <v>3292</v>
      </c>
      <c r="J242" s="78">
        <f t="shared" si="33"/>
        <v>0</v>
      </c>
      <c r="K242" s="79">
        <f t="shared" si="34"/>
        <v>0</v>
      </c>
      <c r="L242" s="80">
        <f t="shared" si="35"/>
        <v>0</v>
      </c>
      <c r="M242" s="81">
        <f t="shared" si="36"/>
        <v>0</v>
      </c>
      <c r="N242" s="81">
        <f t="shared" si="37"/>
        <v>0</v>
      </c>
      <c r="O242" s="82">
        <f t="shared" si="38"/>
        <v>0</v>
      </c>
      <c r="P242" s="75">
        <v>0</v>
      </c>
      <c r="Q242" s="76">
        <f t="shared" si="39"/>
        <v>0</v>
      </c>
    </row>
    <row r="243" spans="1:17" ht="15" customHeight="1">
      <c r="A243" s="64">
        <f t="shared" si="30"/>
        <v>229</v>
      </c>
      <c r="B243" s="83" t="s">
        <v>985</v>
      </c>
      <c r="C243" s="1" t="s">
        <v>986</v>
      </c>
      <c r="D243" s="2" t="s">
        <v>987</v>
      </c>
      <c r="E243" s="2" t="s">
        <v>988</v>
      </c>
      <c r="F243" s="3">
        <f t="shared" si="31"/>
        <v>28498</v>
      </c>
      <c r="G243" s="2" t="s">
        <v>989</v>
      </c>
      <c r="H243" s="2" t="s">
        <v>990</v>
      </c>
      <c r="I243" s="77">
        <f t="shared" si="32"/>
        <v>28500</v>
      </c>
      <c r="J243" s="78">
        <f t="shared" si="33"/>
        <v>1</v>
      </c>
      <c r="K243" s="79">
        <f t="shared" si="34"/>
        <v>1</v>
      </c>
      <c r="L243" s="80">
        <f t="shared" si="35"/>
        <v>2</v>
      </c>
      <c r="M243" s="81">
        <f t="shared" si="36"/>
        <v>8.21</v>
      </c>
      <c r="N243" s="81">
        <f t="shared" si="37"/>
        <v>3.24</v>
      </c>
      <c r="O243" s="82">
        <f t="shared" si="38"/>
        <v>11.45</v>
      </c>
      <c r="P243" s="75">
        <v>-498.14</v>
      </c>
      <c r="Q243" s="76">
        <f t="shared" si="39"/>
        <v>-486.69</v>
      </c>
    </row>
    <row r="244" spans="1:17" ht="15" customHeight="1">
      <c r="A244" s="64">
        <f t="shared" si="30"/>
        <v>230</v>
      </c>
      <c r="B244" s="83" t="s">
        <v>991</v>
      </c>
      <c r="C244" s="1" t="s">
        <v>992</v>
      </c>
      <c r="D244" s="2" t="s">
        <v>993</v>
      </c>
      <c r="E244" s="2" t="s">
        <v>994</v>
      </c>
      <c r="F244" s="3">
        <f t="shared" si="31"/>
        <v>12640</v>
      </c>
      <c r="G244" s="2" t="s">
        <v>993</v>
      </c>
      <c r="H244" s="2" t="s">
        <v>994</v>
      </c>
      <c r="I244" s="77">
        <f t="shared" si="32"/>
        <v>12640</v>
      </c>
      <c r="J244" s="78">
        <f t="shared" si="33"/>
        <v>0</v>
      </c>
      <c r="K244" s="79">
        <f t="shared" si="34"/>
        <v>0</v>
      </c>
      <c r="L244" s="80">
        <f t="shared" si="35"/>
        <v>0</v>
      </c>
      <c r="M244" s="81">
        <f t="shared" si="36"/>
        <v>0</v>
      </c>
      <c r="N244" s="81">
        <f t="shared" si="37"/>
        <v>0</v>
      </c>
      <c r="O244" s="82">
        <f t="shared" si="38"/>
        <v>0</v>
      </c>
      <c r="P244" s="75">
        <v>0</v>
      </c>
      <c r="Q244" s="76">
        <f t="shared" si="39"/>
        <v>0</v>
      </c>
    </row>
    <row r="245" spans="1:17" ht="15" customHeight="1">
      <c r="A245" s="64">
        <f t="shared" si="30"/>
        <v>231</v>
      </c>
      <c r="B245" s="83" t="s">
        <v>995</v>
      </c>
      <c r="C245" s="1" t="s">
        <v>996</v>
      </c>
      <c r="D245" s="2" t="s">
        <v>595</v>
      </c>
      <c r="E245" s="2" t="s">
        <v>997</v>
      </c>
      <c r="F245" s="3">
        <f t="shared" si="31"/>
        <v>1183</v>
      </c>
      <c r="G245" s="2" t="s">
        <v>998</v>
      </c>
      <c r="H245" s="2" t="s">
        <v>997</v>
      </c>
      <c r="I245" s="77">
        <f t="shared" si="32"/>
        <v>1188</v>
      </c>
      <c r="J245" s="78">
        <f t="shared" si="33"/>
        <v>5</v>
      </c>
      <c r="K245" s="79">
        <f t="shared" si="34"/>
        <v>0</v>
      </c>
      <c r="L245" s="80">
        <f t="shared" si="35"/>
        <v>5</v>
      </c>
      <c r="M245" s="81">
        <f t="shared" si="36"/>
        <v>41.05</v>
      </c>
      <c r="N245" s="81">
        <f t="shared" si="37"/>
        <v>0</v>
      </c>
      <c r="O245" s="82">
        <f t="shared" si="38"/>
        <v>41.05</v>
      </c>
      <c r="P245" s="75">
        <v>-230.27</v>
      </c>
      <c r="Q245" s="76">
        <f t="shared" si="39"/>
        <v>-189.22</v>
      </c>
    </row>
    <row r="246" spans="1:17" ht="15" customHeight="1">
      <c r="A246" s="64">
        <f t="shared" si="30"/>
        <v>232</v>
      </c>
      <c r="B246" s="83" t="s">
        <v>999</v>
      </c>
      <c r="C246" s="1" t="s">
        <v>1000</v>
      </c>
      <c r="D246" s="2" t="s">
        <v>1001</v>
      </c>
      <c r="E246" s="2" t="s">
        <v>1002</v>
      </c>
      <c r="F246" s="3">
        <f t="shared" si="31"/>
        <v>8145</v>
      </c>
      <c r="G246" s="2" t="s">
        <v>1001</v>
      </c>
      <c r="H246" s="2" t="s">
        <v>1002</v>
      </c>
      <c r="I246" s="77">
        <f t="shared" si="32"/>
        <v>8145</v>
      </c>
      <c r="J246" s="78">
        <f t="shared" si="33"/>
        <v>0</v>
      </c>
      <c r="K246" s="79">
        <f t="shared" si="34"/>
        <v>0</v>
      </c>
      <c r="L246" s="80">
        <f t="shared" si="35"/>
        <v>0</v>
      </c>
      <c r="M246" s="81">
        <f t="shared" si="36"/>
        <v>0</v>
      </c>
      <c r="N246" s="81">
        <f t="shared" si="37"/>
        <v>0</v>
      </c>
      <c r="O246" s="82">
        <f t="shared" si="38"/>
        <v>0</v>
      </c>
      <c r="P246" s="75">
        <v>0</v>
      </c>
      <c r="Q246" s="76">
        <f t="shared" si="39"/>
        <v>0</v>
      </c>
    </row>
    <row r="247" spans="1:17" ht="15" customHeight="1">
      <c r="A247" s="64">
        <f t="shared" si="30"/>
        <v>233</v>
      </c>
      <c r="B247" s="83" t="s">
        <v>1003</v>
      </c>
      <c r="C247" s="1" t="s">
        <v>1004</v>
      </c>
      <c r="D247" s="2" t="s">
        <v>565</v>
      </c>
      <c r="E247" s="2" t="s">
        <v>914</v>
      </c>
      <c r="F247" s="3">
        <f t="shared" si="31"/>
        <v>295</v>
      </c>
      <c r="G247" s="2" t="s">
        <v>565</v>
      </c>
      <c r="H247" s="2" t="s">
        <v>914</v>
      </c>
      <c r="I247" s="77">
        <f t="shared" si="32"/>
        <v>295</v>
      </c>
      <c r="J247" s="78">
        <f t="shared" si="33"/>
        <v>0</v>
      </c>
      <c r="K247" s="79">
        <f t="shared" si="34"/>
        <v>0</v>
      </c>
      <c r="L247" s="80">
        <f t="shared" si="35"/>
        <v>0</v>
      </c>
      <c r="M247" s="81">
        <f t="shared" si="36"/>
        <v>0</v>
      </c>
      <c r="N247" s="81">
        <f t="shared" si="37"/>
        <v>0</v>
      </c>
      <c r="O247" s="82">
        <f t="shared" si="38"/>
        <v>0</v>
      </c>
      <c r="P247" s="75">
        <v>0</v>
      </c>
      <c r="Q247" s="76">
        <f t="shared" si="39"/>
        <v>0</v>
      </c>
    </row>
    <row r="248" spans="1:17" ht="15" customHeight="1">
      <c r="A248" s="64">
        <f t="shared" si="30"/>
        <v>234</v>
      </c>
      <c r="B248" s="83" t="s">
        <v>1005</v>
      </c>
      <c r="C248" s="1" t="s">
        <v>1006</v>
      </c>
      <c r="D248" s="2" t="s">
        <v>1007</v>
      </c>
      <c r="E248" s="2" t="s">
        <v>725</v>
      </c>
      <c r="F248" s="3">
        <f t="shared" si="31"/>
        <v>1670</v>
      </c>
      <c r="G248" s="2" t="s">
        <v>1007</v>
      </c>
      <c r="H248" s="2" t="s">
        <v>725</v>
      </c>
      <c r="I248" s="77">
        <f t="shared" si="32"/>
        <v>1670</v>
      </c>
      <c r="J248" s="78">
        <f t="shared" si="33"/>
        <v>0</v>
      </c>
      <c r="K248" s="79">
        <f t="shared" si="34"/>
        <v>0</v>
      </c>
      <c r="L248" s="80">
        <f t="shared" si="35"/>
        <v>0</v>
      </c>
      <c r="M248" s="81">
        <f t="shared" si="36"/>
        <v>0</v>
      </c>
      <c r="N248" s="81">
        <f t="shared" si="37"/>
        <v>0</v>
      </c>
      <c r="O248" s="82">
        <f t="shared" si="38"/>
        <v>0</v>
      </c>
      <c r="P248" s="75">
        <v>-5771.17</v>
      </c>
      <c r="Q248" s="76">
        <f t="shared" si="39"/>
        <v>-5771.17</v>
      </c>
    </row>
    <row r="249" spans="1:17" ht="15" customHeight="1">
      <c r="A249" s="64">
        <f t="shared" si="30"/>
        <v>235</v>
      </c>
      <c r="B249" s="83" t="s">
        <v>1008</v>
      </c>
      <c r="C249" s="1" t="s">
        <v>1009</v>
      </c>
      <c r="D249" s="2" t="s">
        <v>1010</v>
      </c>
      <c r="E249" s="2" t="s">
        <v>1011</v>
      </c>
      <c r="F249" s="3">
        <f t="shared" si="31"/>
        <v>3652</v>
      </c>
      <c r="G249" s="2" t="s">
        <v>1010</v>
      </c>
      <c r="H249" s="2" t="s">
        <v>1011</v>
      </c>
      <c r="I249" s="77">
        <f t="shared" si="32"/>
        <v>3652</v>
      </c>
      <c r="J249" s="78">
        <f t="shared" si="33"/>
        <v>0</v>
      </c>
      <c r="K249" s="79">
        <f t="shared" si="34"/>
        <v>0</v>
      </c>
      <c r="L249" s="80">
        <f t="shared" si="35"/>
        <v>0</v>
      </c>
      <c r="M249" s="81">
        <f t="shared" si="36"/>
        <v>0</v>
      </c>
      <c r="N249" s="81">
        <f t="shared" si="37"/>
        <v>0</v>
      </c>
      <c r="O249" s="82">
        <f t="shared" si="38"/>
        <v>0</v>
      </c>
      <c r="P249" s="75">
        <v>-162.61</v>
      </c>
      <c r="Q249" s="76">
        <f t="shared" si="39"/>
        <v>-162.61</v>
      </c>
    </row>
    <row r="250" spans="1:17" ht="15" customHeight="1">
      <c r="A250" s="64">
        <f t="shared" si="30"/>
        <v>236</v>
      </c>
      <c r="B250" s="83" t="s">
        <v>1012</v>
      </c>
      <c r="C250" s="1" t="s">
        <v>1013</v>
      </c>
      <c r="D250" s="2" t="s">
        <v>277</v>
      </c>
      <c r="E250" s="2" t="s">
        <v>87</v>
      </c>
      <c r="F250" s="3">
        <f t="shared" si="31"/>
        <v>6</v>
      </c>
      <c r="G250" s="2" t="s">
        <v>277</v>
      </c>
      <c r="H250" s="2" t="s">
        <v>87</v>
      </c>
      <c r="I250" s="77">
        <f t="shared" si="32"/>
        <v>6</v>
      </c>
      <c r="J250" s="78">
        <f t="shared" si="33"/>
        <v>0</v>
      </c>
      <c r="K250" s="79">
        <f t="shared" si="34"/>
        <v>0</v>
      </c>
      <c r="L250" s="80">
        <f t="shared" si="35"/>
        <v>0</v>
      </c>
      <c r="M250" s="81">
        <f t="shared" si="36"/>
        <v>0</v>
      </c>
      <c r="N250" s="81">
        <f t="shared" si="37"/>
        <v>0</v>
      </c>
      <c r="O250" s="82">
        <f t="shared" si="38"/>
        <v>0</v>
      </c>
      <c r="P250" s="75">
        <v>-156.76</v>
      </c>
      <c r="Q250" s="76">
        <f t="shared" si="39"/>
        <v>-156.76</v>
      </c>
    </row>
    <row r="251" spans="1:17" ht="15" customHeight="1">
      <c r="A251" s="64">
        <f t="shared" si="30"/>
        <v>237</v>
      </c>
      <c r="B251" s="83" t="s">
        <v>1014</v>
      </c>
      <c r="C251" s="1" t="s">
        <v>1015</v>
      </c>
      <c r="D251" s="2" t="s">
        <v>1016</v>
      </c>
      <c r="E251" s="2" t="s">
        <v>1017</v>
      </c>
      <c r="F251" s="3">
        <f t="shared" si="31"/>
        <v>5596</v>
      </c>
      <c r="G251" s="2" t="s">
        <v>1016</v>
      </c>
      <c r="H251" s="2" t="s">
        <v>1017</v>
      </c>
      <c r="I251" s="77">
        <f t="shared" si="32"/>
        <v>5596</v>
      </c>
      <c r="J251" s="78">
        <f t="shared" si="33"/>
        <v>0</v>
      </c>
      <c r="K251" s="79">
        <f t="shared" si="34"/>
        <v>0</v>
      </c>
      <c r="L251" s="80">
        <f t="shared" si="35"/>
        <v>0</v>
      </c>
      <c r="M251" s="81">
        <f t="shared" si="36"/>
        <v>0</v>
      </c>
      <c r="N251" s="81">
        <f t="shared" si="37"/>
        <v>0</v>
      </c>
      <c r="O251" s="82">
        <f t="shared" si="38"/>
        <v>0</v>
      </c>
      <c r="P251" s="75">
        <v>1005.88</v>
      </c>
      <c r="Q251" s="76">
        <f t="shared" si="39"/>
        <v>1005.88</v>
      </c>
    </row>
    <row r="252" spans="1:17" ht="15" customHeight="1">
      <c r="A252" s="64">
        <f t="shared" si="30"/>
        <v>238</v>
      </c>
      <c r="B252" s="83" t="s">
        <v>1018</v>
      </c>
      <c r="C252" s="1" t="s">
        <v>1019</v>
      </c>
      <c r="D252" s="2" t="s">
        <v>1020</v>
      </c>
      <c r="E252" s="2" t="s">
        <v>1021</v>
      </c>
      <c r="F252" s="3">
        <f t="shared" si="31"/>
        <v>496</v>
      </c>
      <c r="G252" s="2" t="s">
        <v>1020</v>
      </c>
      <c r="H252" s="2" t="s">
        <v>1021</v>
      </c>
      <c r="I252" s="77">
        <f t="shared" si="32"/>
        <v>496</v>
      </c>
      <c r="J252" s="78">
        <f t="shared" si="33"/>
        <v>0</v>
      </c>
      <c r="K252" s="79">
        <f t="shared" si="34"/>
        <v>0</v>
      </c>
      <c r="L252" s="80">
        <f t="shared" si="35"/>
        <v>0</v>
      </c>
      <c r="M252" s="81">
        <f t="shared" si="36"/>
        <v>0</v>
      </c>
      <c r="N252" s="81">
        <f t="shared" si="37"/>
        <v>0</v>
      </c>
      <c r="O252" s="82">
        <f t="shared" si="38"/>
        <v>0</v>
      </c>
      <c r="P252" s="75">
        <v>-7.53</v>
      </c>
      <c r="Q252" s="76">
        <f t="shared" si="39"/>
        <v>-7.53</v>
      </c>
    </row>
    <row r="253" spans="1:17" ht="15" customHeight="1">
      <c r="A253" s="64">
        <f t="shared" si="30"/>
        <v>239</v>
      </c>
      <c r="B253" s="83" t="s">
        <v>1022</v>
      </c>
      <c r="C253" s="1" t="s">
        <v>1023</v>
      </c>
      <c r="D253" s="2" t="s">
        <v>633</v>
      </c>
      <c r="E253" s="2" t="s">
        <v>1024</v>
      </c>
      <c r="F253" s="3">
        <f t="shared" si="31"/>
        <v>2345</v>
      </c>
      <c r="G253" s="2" t="s">
        <v>633</v>
      </c>
      <c r="H253" s="2" t="s">
        <v>1024</v>
      </c>
      <c r="I253" s="77">
        <f t="shared" si="32"/>
        <v>2345</v>
      </c>
      <c r="J253" s="78">
        <f t="shared" si="33"/>
        <v>0</v>
      </c>
      <c r="K253" s="79">
        <f t="shared" si="34"/>
        <v>0</v>
      </c>
      <c r="L253" s="80">
        <f t="shared" si="35"/>
        <v>0</v>
      </c>
      <c r="M253" s="81">
        <f t="shared" si="36"/>
        <v>0</v>
      </c>
      <c r="N253" s="81">
        <f t="shared" si="37"/>
        <v>0</v>
      </c>
      <c r="O253" s="82">
        <f t="shared" si="38"/>
        <v>0</v>
      </c>
      <c r="P253" s="75">
        <v>-2277.33</v>
      </c>
      <c r="Q253" s="76">
        <f t="shared" si="39"/>
        <v>-2277.33</v>
      </c>
    </row>
    <row r="254" spans="1:17" ht="15" customHeight="1">
      <c r="A254" s="64">
        <f t="shared" si="30"/>
        <v>240</v>
      </c>
      <c r="B254" s="83" t="s">
        <v>1025</v>
      </c>
      <c r="C254" s="1" t="s">
        <v>1026</v>
      </c>
      <c r="D254" s="2" t="s">
        <v>1027</v>
      </c>
      <c r="E254" s="2" t="s">
        <v>1028</v>
      </c>
      <c r="F254" s="3">
        <f t="shared" si="31"/>
        <v>4264</v>
      </c>
      <c r="G254" s="2" t="s">
        <v>1027</v>
      </c>
      <c r="H254" s="2" t="s">
        <v>1028</v>
      </c>
      <c r="I254" s="77">
        <f t="shared" si="32"/>
        <v>4264</v>
      </c>
      <c r="J254" s="78">
        <f t="shared" si="33"/>
        <v>0</v>
      </c>
      <c r="K254" s="79">
        <f t="shared" si="34"/>
        <v>0</v>
      </c>
      <c r="L254" s="80">
        <f t="shared" si="35"/>
        <v>0</v>
      </c>
      <c r="M254" s="81">
        <f t="shared" si="36"/>
        <v>0</v>
      </c>
      <c r="N254" s="81">
        <f t="shared" si="37"/>
        <v>0</v>
      </c>
      <c r="O254" s="82">
        <f t="shared" si="38"/>
        <v>0</v>
      </c>
      <c r="P254" s="75">
        <v>7.73</v>
      </c>
      <c r="Q254" s="76">
        <f t="shared" si="39"/>
        <v>7.73</v>
      </c>
    </row>
    <row r="255" spans="1:17" ht="15" customHeight="1">
      <c r="A255" s="64">
        <f t="shared" si="30"/>
        <v>241</v>
      </c>
      <c r="B255" s="83" t="s">
        <v>1029</v>
      </c>
      <c r="C255" s="1" t="s">
        <v>1030</v>
      </c>
      <c r="D255" s="2" t="s">
        <v>1031</v>
      </c>
      <c r="E255" s="2" t="s">
        <v>310</v>
      </c>
      <c r="F255" s="3">
        <f t="shared" si="31"/>
        <v>4675</v>
      </c>
      <c r="G255" s="2" t="s">
        <v>1031</v>
      </c>
      <c r="H255" s="2" t="s">
        <v>310</v>
      </c>
      <c r="I255" s="77">
        <f t="shared" si="32"/>
        <v>4675</v>
      </c>
      <c r="J255" s="78">
        <f t="shared" si="33"/>
        <v>0</v>
      </c>
      <c r="K255" s="79">
        <f t="shared" si="34"/>
        <v>0</v>
      </c>
      <c r="L255" s="80">
        <f t="shared" si="35"/>
        <v>0</v>
      </c>
      <c r="M255" s="81">
        <f t="shared" si="36"/>
        <v>0</v>
      </c>
      <c r="N255" s="81">
        <f t="shared" si="37"/>
        <v>0</v>
      </c>
      <c r="O255" s="82">
        <f t="shared" si="38"/>
        <v>0</v>
      </c>
      <c r="P255" s="75">
        <v>0</v>
      </c>
      <c r="Q255" s="76">
        <f t="shared" si="39"/>
        <v>0</v>
      </c>
    </row>
    <row r="256" spans="1:17" ht="15" customHeight="1">
      <c r="A256" s="64">
        <f t="shared" si="30"/>
        <v>242</v>
      </c>
      <c r="B256" s="83" t="s">
        <v>1032</v>
      </c>
      <c r="C256" s="1" t="s">
        <v>1033</v>
      </c>
      <c r="D256" s="2" t="s">
        <v>1034</v>
      </c>
      <c r="E256" s="2" t="s">
        <v>1035</v>
      </c>
      <c r="F256" s="3">
        <f t="shared" si="31"/>
        <v>2417</v>
      </c>
      <c r="G256" s="2" t="s">
        <v>1034</v>
      </c>
      <c r="H256" s="2" t="s">
        <v>1035</v>
      </c>
      <c r="I256" s="77">
        <f t="shared" si="32"/>
        <v>2417</v>
      </c>
      <c r="J256" s="78">
        <f t="shared" si="33"/>
        <v>0</v>
      </c>
      <c r="K256" s="79">
        <f t="shared" si="34"/>
        <v>0</v>
      </c>
      <c r="L256" s="80">
        <f t="shared" si="35"/>
        <v>0</v>
      </c>
      <c r="M256" s="81">
        <f t="shared" si="36"/>
        <v>0</v>
      </c>
      <c r="N256" s="81">
        <f t="shared" si="37"/>
        <v>0</v>
      </c>
      <c r="O256" s="82">
        <f t="shared" si="38"/>
        <v>0</v>
      </c>
      <c r="P256" s="75">
        <v>0</v>
      </c>
      <c r="Q256" s="76">
        <f t="shared" si="39"/>
        <v>0</v>
      </c>
    </row>
    <row r="257" spans="1:17" ht="15" customHeight="1">
      <c r="A257" s="64">
        <f t="shared" si="30"/>
        <v>243</v>
      </c>
      <c r="B257" s="83" t="s">
        <v>1036</v>
      </c>
      <c r="C257" s="1" t="s">
        <v>1037</v>
      </c>
      <c r="D257" s="2" t="s">
        <v>1038</v>
      </c>
      <c r="E257" s="2" t="s">
        <v>1039</v>
      </c>
      <c r="F257" s="3">
        <f t="shared" si="31"/>
        <v>6120</v>
      </c>
      <c r="G257" s="2" t="s">
        <v>1038</v>
      </c>
      <c r="H257" s="2" t="s">
        <v>1039</v>
      </c>
      <c r="I257" s="77">
        <f t="shared" si="32"/>
        <v>6120</v>
      </c>
      <c r="J257" s="78">
        <f t="shared" si="33"/>
        <v>0</v>
      </c>
      <c r="K257" s="79">
        <f t="shared" si="34"/>
        <v>0</v>
      </c>
      <c r="L257" s="80">
        <f t="shared" si="35"/>
        <v>0</v>
      </c>
      <c r="M257" s="81">
        <f t="shared" si="36"/>
        <v>0</v>
      </c>
      <c r="N257" s="81">
        <f t="shared" si="37"/>
        <v>0</v>
      </c>
      <c r="O257" s="82">
        <f t="shared" si="38"/>
        <v>0</v>
      </c>
      <c r="P257" s="75">
        <v>0</v>
      </c>
      <c r="Q257" s="76">
        <f t="shared" si="39"/>
        <v>0</v>
      </c>
    </row>
    <row r="258" spans="1:17" ht="15" customHeight="1">
      <c r="A258" s="64">
        <f t="shared" si="30"/>
        <v>244</v>
      </c>
      <c r="B258" s="83" t="s">
        <v>1040</v>
      </c>
      <c r="C258" s="1" t="s">
        <v>1041</v>
      </c>
      <c r="D258" s="2" t="s">
        <v>1042</v>
      </c>
      <c r="E258" s="2" t="s">
        <v>1043</v>
      </c>
      <c r="F258" s="3">
        <f t="shared" si="31"/>
        <v>9137</v>
      </c>
      <c r="G258" s="2" t="s">
        <v>1044</v>
      </c>
      <c r="H258" s="2" t="s">
        <v>1045</v>
      </c>
      <c r="I258" s="77">
        <f t="shared" si="32"/>
        <v>9161</v>
      </c>
      <c r="J258" s="78">
        <f t="shared" si="33"/>
        <v>17</v>
      </c>
      <c r="K258" s="79">
        <f t="shared" si="34"/>
        <v>7</v>
      </c>
      <c r="L258" s="80">
        <f t="shared" si="35"/>
        <v>24</v>
      </c>
      <c r="M258" s="81">
        <f t="shared" si="36"/>
        <v>139.57</v>
      </c>
      <c r="N258" s="81">
        <f t="shared" si="37"/>
        <v>22.68</v>
      </c>
      <c r="O258" s="82">
        <f t="shared" si="38"/>
        <v>162.25</v>
      </c>
      <c r="P258" s="75">
        <v>-158.29</v>
      </c>
      <c r="Q258" s="76">
        <f t="shared" si="39"/>
        <v>3.96</v>
      </c>
    </row>
    <row r="259" spans="1:17" ht="15" customHeight="1">
      <c r="A259" s="64">
        <f t="shared" si="30"/>
        <v>245</v>
      </c>
      <c r="B259" s="83" t="s">
        <v>1046</v>
      </c>
      <c r="C259" s="1" t="s">
        <v>1047</v>
      </c>
      <c r="D259" s="2" t="s">
        <v>402</v>
      </c>
      <c r="E259" s="2" t="s">
        <v>1048</v>
      </c>
      <c r="F259" s="3">
        <f t="shared" si="31"/>
        <v>407</v>
      </c>
      <c r="G259" s="2" t="s">
        <v>402</v>
      </c>
      <c r="H259" s="2" t="s">
        <v>1048</v>
      </c>
      <c r="I259" s="77">
        <f t="shared" si="32"/>
        <v>407</v>
      </c>
      <c r="J259" s="78">
        <f t="shared" si="33"/>
        <v>0</v>
      </c>
      <c r="K259" s="79">
        <f t="shared" si="34"/>
        <v>0</v>
      </c>
      <c r="L259" s="80">
        <f t="shared" si="35"/>
        <v>0</v>
      </c>
      <c r="M259" s="81">
        <f t="shared" si="36"/>
        <v>0</v>
      </c>
      <c r="N259" s="81">
        <f t="shared" si="37"/>
        <v>0</v>
      </c>
      <c r="O259" s="82">
        <f t="shared" si="38"/>
        <v>0</v>
      </c>
      <c r="P259" s="75">
        <v>0</v>
      </c>
      <c r="Q259" s="76">
        <f t="shared" si="39"/>
        <v>0</v>
      </c>
    </row>
    <row r="260" spans="1:17" ht="15" customHeight="1">
      <c r="A260" s="64">
        <f t="shared" si="30"/>
        <v>246</v>
      </c>
      <c r="B260" s="83" t="s">
        <v>1049</v>
      </c>
      <c r="C260" s="1" t="s">
        <v>1050</v>
      </c>
      <c r="D260" s="2" t="s">
        <v>1051</v>
      </c>
      <c r="E260" s="2" t="s">
        <v>229</v>
      </c>
      <c r="F260" s="3">
        <f t="shared" si="31"/>
        <v>561</v>
      </c>
      <c r="G260" s="2" t="s">
        <v>1051</v>
      </c>
      <c r="H260" s="2" t="s">
        <v>229</v>
      </c>
      <c r="I260" s="77">
        <f t="shared" si="32"/>
        <v>561</v>
      </c>
      <c r="J260" s="78">
        <f t="shared" si="33"/>
        <v>0</v>
      </c>
      <c r="K260" s="79">
        <f t="shared" si="34"/>
        <v>0</v>
      </c>
      <c r="L260" s="80">
        <f t="shared" si="35"/>
        <v>0</v>
      </c>
      <c r="M260" s="81">
        <f t="shared" si="36"/>
        <v>0</v>
      </c>
      <c r="N260" s="81">
        <f t="shared" si="37"/>
        <v>0</v>
      </c>
      <c r="O260" s="82">
        <f t="shared" si="38"/>
        <v>0</v>
      </c>
      <c r="P260" s="75">
        <v>-949.84</v>
      </c>
      <c r="Q260" s="76">
        <f t="shared" si="39"/>
        <v>-949.84</v>
      </c>
    </row>
    <row r="261" spans="1:17" ht="15" customHeight="1">
      <c r="A261" s="64">
        <f t="shared" si="30"/>
        <v>247</v>
      </c>
      <c r="B261" s="83" t="s">
        <v>1052</v>
      </c>
      <c r="C261" s="1" t="s">
        <v>1053</v>
      </c>
      <c r="D261" s="2" t="s">
        <v>1054</v>
      </c>
      <c r="E261" s="2" t="s">
        <v>1055</v>
      </c>
      <c r="F261" s="3">
        <f t="shared" si="31"/>
        <v>2194</v>
      </c>
      <c r="G261" s="2" t="s">
        <v>1054</v>
      </c>
      <c r="H261" s="2" t="s">
        <v>1055</v>
      </c>
      <c r="I261" s="77">
        <f t="shared" si="32"/>
        <v>2194</v>
      </c>
      <c r="J261" s="78">
        <f t="shared" si="33"/>
        <v>0</v>
      </c>
      <c r="K261" s="79">
        <f t="shared" si="34"/>
        <v>0</v>
      </c>
      <c r="L261" s="80">
        <f t="shared" si="35"/>
        <v>0</v>
      </c>
      <c r="M261" s="81">
        <f t="shared" si="36"/>
        <v>0</v>
      </c>
      <c r="N261" s="81">
        <f t="shared" si="37"/>
        <v>0</v>
      </c>
      <c r="O261" s="82">
        <f t="shared" si="38"/>
        <v>0</v>
      </c>
      <c r="P261" s="75">
        <v>-119.11</v>
      </c>
      <c r="Q261" s="76">
        <f t="shared" si="39"/>
        <v>-119.11</v>
      </c>
    </row>
    <row r="262" spans="1:17" ht="15" customHeight="1">
      <c r="A262" s="64">
        <f t="shared" si="30"/>
        <v>248</v>
      </c>
      <c r="B262" s="83" t="s">
        <v>1056</v>
      </c>
      <c r="C262" s="1" t="s">
        <v>1057</v>
      </c>
      <c r="D262" s="2" t="s">
        <v>1058</v>
      </c>
      <c r="E262" s="2" t="s">
        <v>1059</v>
      </c>
      <c r="F262" s="3">
        <f t="shared" si="31"/>
        <v>635</v>
      </c>
      <c r="G262" s="2" t="s">
        <v>1058</v>
      </c>
      <c r="H262" s="2" t="s">
        <v>1059</v>
      </c>
      <c r="I262" s="77">
        <f t="shared" si="32"/>
        <v>635</v>
      </c>
      <c r="J262" s="78">
        <f t="shared" si="33"/>
        <v>0</v>
      </c>
      <c r="K262" s="79">
        <f t="shared" si="34"/>
        <v>0</v>
      </c>
      <c r="L262" s="80">
        <f t="shared" si="35"/>
        <v>0</v>
      </c>
      <c r="M262" s="81">
        <f t="shared" si="36"/>
        <v>0</v>
      </c>
      <c r="N262" s="81">
        <f t="shared" si="37"/>
        <v>0</v>
      </c>
      <c r="O262" s="82">
        <f t="shared" si="38"/>
        <v>0</v>
      </c>
      <c r="P262" s="75">
        <v>-1.57</v>
      </c>
      <c r="Q262" s="76">
        <f t="shared" si="39"/>
        <v>-1.57</v>
      </c>
    </row>
    <row r="263" spans="1:17" ht="15" customHeight="1">
      <c r="A263" s="64">
        <f t="shared" si="30"/>
        <v>249</v>
      </c>
      <c r="B263" s="83" t="s">
        <v>1060</v>
      </c>
      <c r="C263" s="1" t="s">
        <v>1061</v>
      </c>
      <c r="D263" s="2" t="s">
        <v>1062</v>
      </c>
      <c r="E263" s="2" t="s">
        <v>1063</v>
      </c>
      <c r="F263" s="3">
        <f t="shared" si="31"/>
        <v>11659</v>
      </c>
      <c r="G263" s="2" t="s">
        <v>1064</v>
      </c>
      <c r="H263" s="2" t="s">
        <v>1065</v>
      </c>
      <c r="I263" s="77">
        <f t="shared" si="32"/>
        <v>13081</v>
      </c>
      <c r="J263" s="78">
        <f t="shared" si="33"/>
        <v>994</v>
      </c>
      <c r="K263" s="79">
        <f t="shared" si="34"/>
        <v>428</v>
      </c>
      <c r="L263" s="80">
        <f t="shared" si="35"/>
        <v>1422</v>
      </c>
      <c r="M263" s="81">
        <f t="shared" si="36"/>
        <v>8160.74</v>
      </c>
      <c r="N263" s="81">
        <f t="shared" si="37"/>
        <v>1386.72</v>
      </c>
      <c r="O263" s="82">
        <f t="shared" si="38"/>
        <v>9547.46</v>
      </c>
      <c r="P263" s="75">
        <v>0</v>
      </c>
      <c r="Q263" s="76">
        <f t="shared" si="39"/>
        <v>9547.46</v>
      </c>
    </row>
    <row r="264" spans="1:17" ht="15" customHeight="1">
      <c r="A264" s="64">
        <f t="shared" si="30"/>
        <v>250</v>
      </c>
      <c r="B264" s="83" t="s">
        <v>1066</v>
      </c>
      <c r="C264" s="1" t="s">
        <v>1067</v>
      </c>
      <c r="D264" s="2" t="s">
        <v>364</v>
      </c>
      <c r="E264" s="2" t="s">
        <v>1068</v>
      </c>
      <c r="F264" s="3">
        <f t="shared" si="31"/>
        <v>272</v>
      </c>
      <c r="G264" s="2" t="s">
        <v>364</v>
      </c>
      <c r="H264" s="2" t="s">
        <v>1068</v>
      </c>
      <c r="I264" s="77">
        <f t="shared" si="32"/>
        <v>272</v>
      </c>
      <c r="J264" s="78">
        <f t="shared" si="33"/>
        <v>0</v>
      </c>
      <c r="K264" s="79">
        <f t="shared" si="34"/>
        <v>0</v>
      </c>
      <c r="L264" s="80">
        <f t="shared" si="35"/>
        <v>0</v>
      </c>
      <c r="M264" s="81">
        <f t="shared" si="36"/>
        <v>0</v>
      </c>
      <c r="N264" s="81">
        <f t="shared" si="37"/>
        <v>0</v>
      </c>
      <c r="O264" s="82">
        <f t="shared" si="38"/>
        <v>0</v>
      </c>
      <c r="P264" s="75">
        <v>1.63</v>
      </c>
      <c r="Q264" s="76">
        <f t="shared" si="39"/>
        <v>1.63</v>
      </c>
    </row>
    <row r="265" spans="1:17" ht="15" customHeight="1">
      <c r="A265" s="64">
        <f t="shared" si="30"/>
        <v>251</v>
      </c>
      <c r="B265" s="83" t="s">
        <v>1069</v>
      </c>
      <c r="C265" s="1" t="s">
        <v>1070</v>
      </c>
      <c r="D265" s="2" t="s">
        <v>1071</v>
      </c>
      <c r="E265" s="2" t="s">
        <v>1072</v>
      </c>
      <c r="F265" s="3">
        <f t="shared" si="31"/>
        <v>10046</v>
      </c>
      <c r="G265" s="2" t="s">
        <v>1073</v>
      </c>
      <c r="H265" s="2" t="s">
        <v>1074</v>
      </c>
      <c r="I265" s="77">
        <f t="shared" si="32"/>
        <v>10678</v>
      </c>
      <c r="J265" s="78">
        <f t="shared" si="33"/>
        <v>418</v>
      </c>
      <c r="K265" s="79">
        <f t="shared" si="34"/>
        <v>214</v>
      </c>
      <c r="L265" s="80">
        <f t="shared" si="35"/>
        <v>632</v>
      </c>
      <c r="M265" s="81">
        <f t="shared" si="36"/>
        <v>3431.78</v>
      </c>
      <c r="N265" s="81">
        <f t="shared" si="37"/>
        <v>693.36</v>
      </c>
      <c r="O265" s="82">
        <f t="shared" si="38"/>
        <v>4125.14</v>
      </c>
      <c r="P265" s="75">
        <v>-16.4</v>
      </c>
      <c r="Q265" s="76">
        <f t="shared" si="39"/>
        <v>4108.74</v>
      </c>
    </row>
    <row r="266" spans="1:17" ht="15" customHeight="1">
      <c r="A266" s="64">
        <f t="shared" si="30"/>
        <v>252</v>
      </c>
      <c r="B266" s="83" t="s">
        <v>1075</v>
      </c>
      <c r="C266" s="1" t="s">
        <v>1076</v>
      </c>
      <c r="D266" s="2" t="s">
        <v>1077</v>
      </c>
      <c r="E266" s="2" t="s">
        <v>1078</v>
      </c>
      <c r="F266" s="3">
        <f t="shared" si="31"/>
        <v>2772</v>
      </c>
      <c r="G266" s="2" t="s">
        <v>1077</v>
      </c>
      <c r="H266" s="2" t="s">
        <v>1078</v>
      </c>
      <c r="I266" s="77">
        <f t="shared" si="32"/>
        <v>2772</v>
      </c>
      <c r="J266" s="78">
        <f t="shared" si="33"/>
        <v>0</v>
      </c>
      <c r="K266" s="79">
        <f t="shared" si="34"/>
        <v>0</v>
      </c>
      <c r="L266" s="80">
        <f t="shared" si="35"/>
        <v>0</v>
      </c>
      <c r="M266" s="81">
        <f t="shared" si="36"/>
        <v>0</v>
      </c>
      <c r="N266" s="81">
        <f t="shared" si="37"/>
        <v>0</v>
      </c>
      <c r="O266" s="82">
        <f t="shared" si="38"/>
        <v>0</v>
      </c>
      <c r="P266" s="75">
        <v>-1638.38</v>
      </c>
      <c r="Q266" s="76">
        <f t="shared" si="39"/>
        <v>-1638.38</v>
      </c>
    </row>
    <row r="267" spans="1:17" ht="15" customHeight="1">
      <c r="A267" s="64">
        <f t="shared" si="30"/>
        <v>253</v>
      </c>
      <c r="B267" s="83" t="s">
        <v>1079</v>
      </c>
      <c r="C267" s="1" t="s">
        <v>1080</v>
      </c>
      <c r="D267" s="2" t="s">
        <v>1081</v>
      </c>
      <c r="E267" s="2" t="s">
        <v>1082</v>
      </c>
      <c r="F267" s="3">
        <f t="shared" si="31"/>
        <v>2339</v>
      </c>
      <c r="G267" s="2" t="s">
        <v>1081</v>
      </c>
      <c r="H267" s="2" t="s">
        <v>1082</v>
      </c>
      <c r="I267" s="77">
        <f t="shared" si="32"/>
        <v>2339</v>
      </c>
      <c r="J267" s="78">
        <f t="shared" si="33"/>
        <v>0</v>
      </c>
      <c r="K267" s="79">
        <f t="shared" si="34"/>
        <v>0</v>
      </c>
      <c r="L267" s="80">
        <f t="shared" si="35"/>
        <v>0</v>
      </c>
      <c r="M267" s="81">
        <f t="shared" si="36"/>
        <v>0</v>
      </c>
      <c r="N267" s="81">
        <f t="shared" si="37"/>
        <v>0</v>
      </c>
      <c r="O267" s="82">
        <f t="shared" si="38"/>
        <v>0</v>
      </c>
      <c r="P267" s="75">
        <v>-5914.17</v>
      </c>
      <c r="Q267" s="76">
        <f t="shared" si="39"/>
        <v>-5914.17</v>
      </c>
    </row>
    <row r="268" spans="1:17" ht="15" customHeight="1">
      <c r="A268" s="64">
        <f t="shared" si="30"/>
        <v>254</v>
      </c>
      <c r="B268" s="83" t="s">
        <v>1083</v>
      </c>
      <c r="C268" s="1" t="s">
        <v>1084</v>
      </c>
      <c r="D268" s="2" t="s">
        <v>1085</v>
      </c>
      <c r="E268" s="2" t="s">
        <v>1086</v>
      </c>
      <c r="F268" s="3">
        <f t="shared" si="31"/>
        <v>4429</v>
      </c>
      <c r="G268" s="2" t="s">
        <v>1085</v>
      </c>
      <c r="H268" s="2" t="s">
        <v>1086</v>
      </c>
      <c r="I268" s="77">
        <f t="shared" si="32"/>
        <v>4429</v>
      </c>
      <c r="J268" s="78">
        <f t="shared" si="33"/>
        <v>0</v>
      </c>
      <c r="K268" s="79">
        <f t="shared" si="34"/>
        <v>0</v>
      </c>
      <c r="L268" s="80">
        <f t="shared" si="35"/>
        <v>0</v>
      </c>
      <c r="M268" s="81">
        <f t="shared" si="36"/>
        <v>0</v>
      </c>
      <c r="N268" s="81">
        <f t="shared" si="37"/>
        <v>0</v>
      </c>
      <c r="O268" s="82">
        <f t="shared" si="38"/>
        <v>0</v>
      </c>
      <c r="P268" s="75">
        <v>14.2</v>
      </c>
      <c r="Q268" s="76">
        <f t="shared" si="39"/>
        <v>14.2</v>
      </c>
    </row>
    <row r="269" spans="1:17" ht="15" customHeight="1">
      <c r="A269" s="64">
        <f t="shared" si="30"/>
        <v>255</v>
      </c>
      <c r="B269" s="83" t="s">
        <v>1087</v>
      </c>
      <c r="C269" s="1" t="s">
        <v>1088</v>
      </c>
      <c r="D269" s="2" t="s">
        <v>1089</v>
      </c>
      <c r="E269" s="2" t="s">
        <v>528</v>
      </c>
      <c r="F269" s="3">
        <f t="shared" si="31"/>
        <v>5482</v>
      </c>
      <c r="G269" s="2" t="s">
        <v>1090</v>
      </c>
      <c r="H269" s="2" t="s">
        <v>1091</v>
      </c>
      <c r="I269" s="77">
        <f t="shared" si="32"/>
        <v>5552</v>
      </c>
      <c r="J269" s="78">
        <f t="shared" si="33"/>
        <v>52</v>
      </c>
      <c r="K269" s="79">
        <f t="shared" si="34"/>
        <v>18</v>
      </c>
      <c r="L269" s="80">
        <f t="shared" si="35"/>
        <v>70</v>
      </c>
      <c r="M269" s="81">
        <f t="shared" si="36"/>
        <v>426.92</v>
      </c>
      <c r="N269" s="81">
        <f t="shared" si="37"/>
        <v>58.32</v>
      </c>
      <c r="O269" s="82">
        <f t="shared" si="38"/>
        <v>485.24</v>
      </c>
      <c r="P269" s="75">
        <v>-573.1</v>
      </c>
      <c r="Q269" s="76">
        <f t="shared" si="39"/>
        <v>-87.86</v>
      </c>
    </row>
    <row r="270" spans="1:17" ht="15" customHeight="1">
      <c r="A270" s="64">
        <f aca="true" t="shared" si="40" ref="A270:A290">ROW()-14</f>
        <v>256</v>
      </c>
      <c r="B270" s="83" t="s">
        <v>1092</v>
      </c>
      <c r="C270" s="1" t="s">
        <v>1093</v>
      </c>
      <c r="D270" s="2" t="s">
        <v>170</v>
      </c>
      <c r="E270" s="2" t="s">
        <v>1094</v>
      </c>
      <c r="F270" s="3">
        <f aca="true" t="shared" si="41" ref="F270:F290">D270+E270</f>
        <v>5081</v>
      </c>
      <c r="G270" s="2" t="s">
        <v>170</v>
      </c>
      <c r="H270" s="2" t="s">
        <v>1094</v>
      </c>
      <c r="I270" s="77">
        <f aca="true" t="shared" si="42" ref="I270:I290">G270+H270</f>
        <v>5081</v>
      </c>
      <c r="J270" s="78">
        <f aca="true" t="shared" si="43" ref="J270:J290">G270-D270</f>
        <v>0</v>
      </c>
      <c r="K270" s="79">
        <f aca="true" t="shared" si="44" ref="K270:K290">H270-E270</f>
        <v>0</v>
      </c>
      <c r="L270" s="80">
        <f aca="true" t="shared" si="45" ref="L270:L290">I270-F270</f>
        <v>0</v>
      </c>
      <c r="M270" s="81">
        <f aca="true" t="shared" si="46" ref="M270:M287">J270*$F$9</f>
        <v>0</v>
      </c>
      <c r="N270" s="81">
        <f aca="true" t="shared" si="47" ref="N270:N287">K270*$F$10</f>
        <v>0</v>
      </c>
      <c r="O270" s="82">
        <f aca="true" t="shared" si="48" ref="O270:O287">N270+M270</f>
        <v>0</v>
      </c>
      <c r="P270" s="75">
        <v>1316.64</v>
      </c>
      <c r="Q270" s="76">
        <f t="shared" si="39"/>
        <v>1316.64</v>
      </c>
    </row>
    <row r="271" spans="1:17" ht="15" customHeight="1">
      <c r="A271" s="64">
        <f t="shared" si="40"/>
        <v>257</v>
      </c>
      <c r="B271" s="83" t="s">
        <v>1095</v>
      </c>
      <c r="C271" s="1" t="s">
        <v>1096</v>
      </c>
      <c r="D271" s="2" t="s">
        <v>1097</v>
      </c>
      <c r="E271" s="2" t="s">
        <v>1098</v>
      </c>
      <c r="F271" s="3">
        <f t="shared" si="41"/>
        <v>49155</v>
      </c>
      <c r="G271" s="2" t="s">
        <v>1097</v>
      </c>
      <c r="H271" s="2" t="s">
        <v>1098</v>
      </c>
      <c r="I271" s="77">
        <f t="shared" si="42"/>
        <v>49155</v>
      </c>
      <c r="J271" s="78">
        <f t="shared" si="43"/>
        <v>0</v>
      </c>
      <c r="K271" s="79">
        <f t="shared" si="44"/>
        <v>0</v>
      </c>
      <c r="L271" s="80">
        <f t="shared" si="45"/>
        <v>0</v>
      </c>
      <c r="M271" s="81">
        <f t="shared" si="46"/>
        <v>0</v>
      </c>
      <c r="N271" s="81">
        <f t="shared" si="47"/>
        <v>0</v>
      </c>
      <c r="O271" s="82">
        <f t="shared" si="48"/>
        <v>0</v>
      </c>
      <c r="P271" s="75">
        <v>1497.64</v>
      </c>
      <c r="Q271" s="76">
        <f aca="true" t="shared" si="49" ref="Q271:Q281">O271+P271</f>
        <v>1497.64</v>
      </c>
    </row>
    <row r="272" spans="1:17" ht="15" customHeight="1">
      <c r="A272" s="64">
        <f t="shared" si="40"/>
        <v>258</v>
      </c>
      <c r="B272" s="83" t="s">
        <v>1099</v>
      </c>
      <c r="C272" s="1" t="s">
        <v>1100</v>
      </c>
      <c r="D272" s="2" t="s">
        <v>924</v>
      </c>
      <c r="E272" s="2" t="s">
        <v>363</v>
      </c>
      <c r="F272" s="3">
        <f t="shared" si="41"/>
        <v>1100</v>
      </c>
      <c r="G272" s="2" t="s">
        <v>924</v>
      </c>
      <c r="H272" s="2" t="s">
        <v>363</v>
      </c>
      <c r="I272" s="77">
        <f t="shared" si="42"/>
        <v>1100</v>
      </c>
      <c r="J272" s="78">
        <f t="shared" si="43"/>
        <v>0</v>
      </c>
      <c r="K272" s="79">
        <f t="shared" si="44"/>
        <v>0</v>
      </c>
      <c r="L272" s="80">
        <f t="shared" si="45"/>
        <v>0</v>
      </c>
      <c r="M272" s="81">
        <f t="shared" si="46"/>
        <v>0</v>
      </c>
      <c r="N272" s="81">
        <f t="shared" si="47"/>
        <v>0</v>
      </c>
      <c r="O272" s="82">
        <f t="shared" si="48"/>
        <v>0</v>
      </c>
      <c r="P272" s="75">
        <v>0</v>
      </c>
      <c r="Q272" s="76">
        <f t="shared" si="49"/>
        <v>0</v>
      </c>
    </row>
    <row r="273" spans="1:17" ht="15" customHeight="1">
      <c r="A273" s="64">
        <f t="shared" si="40"/>
        <v>259</v>
      </c>
      <c r="B273" s="83" t="s">
        <v>1101</v>
      </c>
      <c r="C273" s="1" t="s">
        <v>1102</v>
      </c>
      <c r="D273" s="2" t="s">
        <v>1103</v>
      </c>
      <c r="E273" s="2" t="s">
        <v>1104</v>
      </c>
      <c r="F273" s="3">
        <f t="shared" si="41"/>
        <v>197</v>
      </c>
      <c r="G273" s="2" t="s">
        <v>1103</v>
      </c>
      <c r="H273" s="2" t="s">
        <v>1104</v>
      </c>
      <c r="I273" s="77">
        <f t="shared" si="42"/>
        <v>197</v>
      </c>
      <c r="J273" s="78">
        <f t="shared" si="43"/>
        <v>0</v>
      </c>
      <c r="K273" s="79">
        <f t="shared" si="44"/>
        <v>0</v>
      </c>
      <c r="L273" s="80">
        <f t="shared" si="45"/>
        <v>0</v>
      </c>
      <c r="M273" s="81">
        <f t="shared" si="46"/>
        <v>0</v>
      </c>
      <c r="N273" s="81">
        <f t="shared" si="47"/>
        <v>0</v>
      </c>
      <c r="O273" s="82">
        <f t="shared" si="48"/>
        <v>0</v>
      </c>
      <c r="P273" s="75">
        <v>-0.66</v>
      </c>
      <c r="Q273" s="76">
        <f t="shared" si="49"/>
        <v>-0.66</v>
      </c>
    </row>
    <row r="274" spans="1:17" ht="15" customHeight="1">
      <c r="A274" s="64">
        <f t="shared" si="40"/>
        <v>260</v>
      </c>
      <c r="B274" s="83" t="s">
        <v>1105</v>
      </c>
      <c r="C274" s="1" t="s">
        <v>1106</v>
      </c>
      <c r="D274" s="2" t="s">
        <v>1107</v>
      </c>
      <c r="E274" s="2" t="s">
        <v>1108</v>
      </c>
      <c r="F274" s="3">
        <f t="shared" si="41"/>
        <v>105796</v>
      </c>
      <c r="G274" s="2" t="s">
        <v>1109</v>
      </c>
      <c r="H274" s="2" t="s">
        <v>1110</v>
      </c>
      <c r="I274" s="77">
        <f t="shared" si="42"/>
        <v>107913</v>
      </c>
      <c r="J274" s="78">
        <f t="shared" si="43"/>
        <v>1473</v>
      </c>
      <c r="K274" s="79">
        <f t="shared" si="44"/>
        <v>644</v>
      </c>
      <c r="L274" s="80">
        <f t="shared" si="45"/>
        <v>2117</v>
      </c>
      <c r="M274" s="81">
        <f t="shared" si="46"/>
        <v>12093.33</v>
      </c>
      <c r="N274" s="81">
        <f t="shared" si="47"/>
        <v>2086.56</v>
      </c>
      <c r="O274" s="82">
        <f t="shared" si="48"/>
        <v>14179.89</v>
      </c>
      <c r="P274" s="75">
        <v>0</v>
      </c>
      <c r="Q274" s="76">
        <f t="shared" si="49"/>
        <v>14179.89</v>
      </c>
    </row>
    <row r="275" spans="1:17" ht="15" customHeight="1">
      <c r="A275" s="64">
        <f t="shared" si="40"/>
        <v>261</v>
      </c>
      <c r="B275" s="83" t="s">
        <v>1111</v>
      </c>
      <c r="C275" s="1" t="s">
        <v>1112</v>
      </c>
      <c r="D275" s="2" t="s">
        <v>1113</v>
      </c>
      <c r="E275" s="2" t="s">
        <v>1114</v>
      </c>
      <c r="F275" s="3">
        <f t="shared" si="41"/>
        <v>4059</v>
      </c>
      <c r="G275" s="2" t="s">
        <v>1115</v>
      </c>
      <c r="H275" s="2" t="s">
        <v>1114</v>
      </c>
      <c r="I275" s="77">
        <f t="shared" si="42"/>
        <v>4078</v>
      </c>
      <c r="J275" s="78">
        <f t="shared" si="43"/>
        <v>19</v>
      </c>
      <c r="K275" s="79">
        <f t="shared" si="44"/>
        <v>0</v>
      </c>
      <c r="L275" s="80">
        <f t="shared" si="45"/>
        <v>19</v>
      </c>
      <c r="M275" s="81">
        <f t="shared" si="46"/>
        <v>155.99</v>
      </c>
      <c r="N275" s="81">
        <f t="shared" si="47"/>
        <v>0</v>
      </c>
      <c r="O275" s="82">
        <f t="shared" si="48"/>
        <v>155.99</v>
      </c>
      <c r="P275" s="75">
        <v>-97.33</v>
      </c>
      <c r="Q275" s="76">
        <f t="shared" si="49"/>
        <v>58.66</v>
      </c>
    </row>
    <row r="276" spans="1:17" ht="15" customHeight="1">
      <c r="A276" s="64">
        <f t="shared" si="40"/>
        <v>262</v>
      </c>
      <c r="B276" s="83" t="s">
        <v>1116</v>
      </c>
      <c r="C276" s="1" t="s">
        <v>1117</v>
      </c>
      <c r="D276" s="2" t="s">
        <v>1118</v>
      </c>
      <c r="E276" s="2" t="s">
        <v>1119</v>
      </c>
      <c r="F276" s="3">
        <f t="shared" si="41"/>
        <v>13514</v>
      </c>
      <c r="G276" s="2" t="s">
        <v>1120</v>
      </c>
      <c r="H276" s="2" t="s">
        <v>1121</v>
      </c>
      <c r="I276" s="77">
        <f t="shared" si="42"/>
        <v>14608</v>
      </c>
      <c r="J276" s="78">
        <f t="shared" si="43"/>
        <v>721</v>
      </c>
      <c r="K276" s="79">
        <f t="shared" si="44"/>
        <v>373</v>
      </c>
      <c r="L276" s="80">
        <f t="shared" si="45"/>
        <v>1094</v>
      </c>
      <c r="M276" s="81">
        <f t="shared" si="46"/>
        <v>5919.41</v>
      </c>
      <c r="N276" s="81">
        <f t="shared" si="47"/>
        <v>1208.52</v>
      </c>
      <c r="O276" s="82">
        <f t="shared" si="48"/>
        <v>7127.93</v>
      </c>
      <c r="P276" s="75">
        <v>5868.22</v>
      </c>
      <c r="Q276" s="76">
        <f t="shared" si="49"/>
        <v>12996.15</v>
      </c>
    </row>
    <row r="277" spans="1:17" ht="15" customHeight="1">
      <c r="A277" s="64">
        <f t="shared" si="40"/>
        <v>263</v>
      </c>
      <c r="B277" s="83" t="s">
        <v>1122</v>
      </c>
      <c r="C277" s="1" t="s">
        <v>1123</v>
      </c>
      <c r="D277" s="2" t="s">
        <v>1124</v>
      </c>
      <c r="E277" s="2" t="s">
        <v>1125</v>
      </c>
      <c r="F277" s="3">
        <f t="shared" si="41"/>
        <v>122</v>
      </c>
      <c r="G277" s="2" t="s">
        <v>1124</v>
      </c>
      <c r="H277" s="2" t="s">
        <v>1125</v>
      </c>
      <c r="I277" s="77">
        <f t="shared" si="42"/>
        <v>122</v>
      </c>
      <c r="J277" s="78">
        <f t="shared" si="43"/>
        <v>0</v>
      </c>
      <c r="K277" s="79">
        <f t="shared" si="44"/>
        <v>0</v>
      </c>
      <c r="L277" s="80">
        <f t="shared" si="45"/>
        <v>0</v>
      </c>
      <c r="M277" s="81">
        <f t="shared" si="46"/>
        <v>0</v>
      </c>
      <c r="N277" s="81">
        <f t="shared" si="47"/>
        <v>0</v>
      </c>
      <c r="O277" s="82">
        <f t="shared" si="48"/>
        <v>0</v>
      </c>
      <c r="P277" s="75">
        <v>-1812.92</v>
      </c>
      <c r="Q277" s="76">
        <f t="shared" si="49"/>
        <v>-1812.92</v>
      </c>
    </row>
    <row r="278" spans="1:17" ht="15" customHeight="1">
      <c r="A278" s="64">
        <f t="shared" si="40"/>
        <v>264</v>
      </c>
      <c r="B278" s="83" t="s">
        <v>1126</v>
      </c>
      <c r="C278" s="1" t="s">
        <v>1127</v>
      </c>
      <c r="D278" s="2" t="s">
        <v>1128</v>
      </c>
      <c r="E278" s="2" t="s">
        <v>1129</v>
      </c>
      <c r="F278" s="3">
        <f t="shared" si="41"/>
        <v>823</v>
      </c>
      <c r="G278" s="2" t="s">
        <v>1128</v>
      </c>
      <c r="H278" s="2" t="s">
        <v>1129</v>
      </c>
      <c r="I278" s="77">
        <f t="shared" si="42"/>
        <v>823</v>
      </c>
      <c r="J278" s="78">
        <f t="shared" si="43"/>
        <v>0</v>
      </c>
      <c r="K278" s="79">
        <f t="shared" si="44"/>
        <v>0</v>
      </c>
      <c r="L278" s="80">
        <f t="shared" si="45"/>
        <v>0</v>
      </c>
      <c r="M278" s="81">
        <f t="shared" si="46"/>
        <v>0</v>
      </c>
      <c r="N278" s="81">
        <f t="shared" si="47"/>
        <v>0</v>
      </c>
      <c r="O278" s="82">
        <f t="shared" si="48"/>
        <v>0</v>
      </c>
      <c r="P278" s="75">
        <v>-31.97</v>
      </c>
      <c r="Q278" s="76">
        <f t="shared" si="49"/>
        <v>-31.97</v>
      </c>
    </row>
    <row r="279" spans="1:17" ht="15" customHeight="1">
      <c r="A279" s="64">
        <f t="shared" si="40"/>
        <v>265</v>
      </c>
      <c r="B279" s="83" t="s">
        <v>1130</v>
      </c>
      <c r="C279" s="1" t="s">
        <v>1131</v>
      </c>
      <c r="D279" s="2" t="s">
        <v>87</v>
      </c>
      <c r="E279" s="2" t="s">
        <v>87</v>
      </c>
      <c r="F279" s="3">
        <f t="shared" si="41"/>
        <v>0</v>
      </c>
      <c r="G279" s="2" t="s">
        <v>87</v>
      </c>
      <c r="H279" s="2" t="s">
        <v>87</v>
      </c>
      <c r="I279" s="77">
        <f t="shared" si="42"/>
        <v>0</v>
      </c>
      <c r="J279" s="78">
        <f t="shared" si="43"/>
        <v>0</v>
      </c>
      <c r="K279" s="79">
        <f t="shared" si="44"/>
        <v>0</v>
      </c>
      <c r="L279" s="80">
        <f t="shared" si="45"/>
        <v>0</v>
      </c>
      <c r="M279" s="81">
        <f t="shared" si="46"/>
        <v>0</v>
      </c>
      <c r="N279" s="81">
        <f t="shared" si="47"/>
        <v>0</v>
      </c>
      <c r="O279" s="82">
        <f t="shared" si="48"/>
        <v>0</v>
      </c>
      <c r="P279" s="75">
        <v>0</v>
      </c>
      <c r="Q279" s="76">
        <f t="shared" si="49"/>
        <v>0</v>
      </c>
    </row>
    <row r="280" spans="1:17" ht="15" customHeight="1">
      <c r="A280" s="64">
        <f t="shared" si="40"/>
        <v>266</v>
      </c>
      <c r="B280" s="83" t="s">
        <v>1132</v>
      </c>
      <c r="C280" s="1" t="s">
        <v>1133</v>
      </c>
      <c r="D280" s="2" t="s">
        <v>1134</v>
      </c>
      <c r="E280" s="2" t="s">
        <v>204</v>
      </c>
      <c r="F280" s="3">
        <f t="shared" si="41"/>
        <v>1729</v>
      </c>
      <c r="G280" s="2" t="s">
        <v>1134</v>
      </c>
      <c r="H280" s="2" t="s">
        <v>204</v>
      </c>
      <c r="I280" s="77">
        <f t="shared" si="42"/>
        <v>1729</v>
      </c>
      <c r="J280" s="78">
        <f t="shared" si="43"/>
        <v>0</v>
      </c>
      <c r="K280" s="79">
        <f t="shared" si="44"/>
        <v>0</v>
      </c>
      <c r="L280" s="80">
        <f t="shared" si="45"/>
        <v>0</v>
      </c>
      <c r="M280" s="81">
        <f t="shared" si="46"/>
        <v>0</v>
      </c>
      <c r="N280" s="81">
        <f t="shared" si="47"/>
        <v>0</v>
      </c>
      <c r="O280" s="82">
        <f t="shared" si="48"/>
        <v>0</v>
      </c>
      <c r="P280" s="75">
        <v>-264.92</v>
      </c>
      <c r="Q280" s="76">
        <f t="shared" si="49"/>
        <v>-264.92</v>
      </c>
    </row>
    <row r="281" spans="1:17" ht="15" customHeight="1">
      <c r="A281" s="64">
        <f t="shared" si="40"/>
        <v>267</v>
      </c>
      <c r="B281" s="83" t="s">
        <v>1135</v>
      </c>
      <c r="C281" s="1" t="s">
        <v>1136</v>
      </c>
      <c r="D281" s="2" t="s">
        <v>1137</v>
      </c>
      <c r="E281" s="2" t="s">
        <v>1138</v>
      </c>
      <c r="F281" s="3">
        <f t="shared" si="41"/>
        <v>9375</v>
      </c>
      <c r="G281" s="2" t="s">
        <v>1137</v>
      </c>
      <c r="H281" s="2" t="s">
        <v>1138</v>
      </c>
      <c r="I281" s="77">
        <f t="shared" si="42"/>
        <v>9375</v>
      </c>
      <c r="J281" s="78">
        <f t="shared" si="43"/>
        <v>0</v>
      </c>
      <c r="K281" s="79">
        <f t="shared" si="44"/>
        <v>0</v>
      </c>
      <c r="L281" s="80">
        <f t="shared" si="45"/>
        <v>0</v>
      </c>
      <c r="M281" s="81">
        <f t="shared" si="46"/>
        <v>0</v>
      </c>
      <c r="N281" s="81">
        <f t="shared" si="47"/>
        <v>0</v>
      </c>
      <c r="O281" s="82">
        <f t="shared" si="48"/>
        <v>0</v>
      </c>
      <c r="P281" s="75">
        <v>-197.34</v>
      </c>
      <c r="Q281" s="76">
        <f t="shared" si="49"/>
        <v>-197.34</v>
      </c>
    </row>
    <row r="282" spans="1:17" ht="15" customHeight="1">
      <c r="A282" s="64">
        <f t="shared" si="40"/>
        <v>268</v>
      </c>
      <c r="B282" s="83" t="s">
        <v>1139</v>
      </c>
      <c r="C282" s="1" t="s">
        <v>1140</v>
      </c>
      <c r="D282" s="2" t="s">
        <v>1141</v>
      </c>
      <c r="E282" s="2" t="s">
        <v>1142</v>
      </c>
      <c r="F282" s="3">
        <f t="shared" si="41"/>
        <v>41074</v>
      </c>
      <c r="G282" s="2" t="s">
        <v>1143</v>
      </c>
      <c r="H282" s="2" t="s">
        <v>1144</v>
      </c>
      <c r="I282" s="77">
        <f t="shared" si="42"/>
        <v>41751</v>
      </c>
      <c r="J282" s="78">
        <f t="shared" si="43"/>
        <v>462</v>
      </c>
      <c r="K282" s="79">
        <f t="shared" si="44"/>
        <v>215</v>
      </c>
      <c r="L282" s="80">
        <f t="shared" si="45"/>
        <v>677</v>
      </c>
      <c r="M282" s="81">
        <f t="shared" si="46"/>
        <v>3793.02</v>
      </c>
      <c r="N282" s="81">
        <f t="shared" si="47"/>
        <v>696.6</v>
      </c>
      <c r="O282" s="82">
        <f t="shared" si="48"/>
        <v>4489.62</v>
      </c>
      <c r="P282" s="76"/>
      <c r="Q282" s="84"/>
    </row>
    <row r="283" spans="1:17" ht="15" customHeight="1">
      <c r="A283" s="64">
        <f t="shared" si="40"/>
        <v>269</v>
      </c>
      <c r="B283" s="83" t="s">
        <v>1145</v>
      </c>
      <c r="C283" s="1" t="s">
        <v>1146</v>
      </c>
      <c r="D283" s="2" t="s">
        <v>1147</v>
      </c>
      <c r="E283" s="2" t="s">
        <v>1148</v>
      </c>
      <c r="F283" s="3">
        <f t="shared" si="41"/>
        <v>27057</v>
      </c>
      <c r="G283" s="2" t="s">
        <v>1149</v>
      </c>
      <c r="H283" s="2" t="s">
        <v>1150</v>
      </c>
      <c r="I283" s="77">
        <f t="shared" si="42"/>
        <v>27070</v>
      </c>
      <c r="J283" s="78">
        <f t="shared" si="43"/>
        <v>7</v>
      </c>
      <c r="K283" s="79">
        <f t="shared" si="44"/>
        <v>6</v>
      </c>
      <c r="L283" s="80">
        <f t="shared" si="45"/>
        <v>13</v>
      </c>
      <c r="M283" s="81">
        <f t="shared" si="46"/>
        <v>57.47</v>
      </c>
      <c r="N283" s="81">
        <f t="shared" si="47"/>
        <v>19.44</v>
      </c>
      <c r="O283" s="82">
        <f t="shared" si="48"/>
        <v>76.91</v>
      </c>
      <c r="P283" s="76"/>
      <c r="Q283" s="84"/>
    </row>
    <row r="284" spans="1:17" ht="15" customHeight="1">
      <c r="A284" s="64">
        <f t="shared" si="40"/>
        <v>270</v>
      </c>
      <c r="B284" s="83" t="s">
        <v>1151</v>
      </c>
      <c r="C284" s="1" t="s">
        <v>1152</v>
      </c>
      <c r="D284" s="2" t="s">
        <v>1153</v>
      </c>
      <c r="E284" s="2" t="s">
        <v>1154</v>
      </c>
      <c r="F284" s="3">
        <f t="shared" si="41"/>
        <v>129485</v>
      </c>
      <c r="G284" s="2" t="s">
        <v>1153</v>
      </c>
      <c r="H284" s="2" t="s">
        <v>1154</v>
      </c>
      <c r="I284" s="77">
        <f t="shared" si="42"/>
        <v>129485</v>
      </c>
      <c r="J284" s="78">
        <f t="shared" si="43"/>
        <v>0</v>
      </c>
      <c r="K284" s="79">
        <f t="shared" si="44"/>
        <v>0</v>
      </c>
      <c r="L284" s="80">
        <f t="shared" si="45"/>
        <v>0</v>
      </c>
      <c r="M284" s="81">
        <f t="shared" si="46"/>
        <v>0</v>
      </c>
      <c r="N284" s="81">
        <f t="shared" si="47"/>
        <v>0</v>
      </c>
      <c r="O284" s="82">
        <f t="shared" si="48"/>
        <v>0</v>
      </c>
      <c r="P284" s="76"/>
      <c r="Q284" s="84"/>
    </row>
    <row r="285" spans="1:17" ht="15" customHeight="1">
      <c r="A285" s="64">
        <f t="shared" si="40"/>
        <v>271</v>
      </c>
      <c r="B285" s="83" t="s">
        <v>1155</v>
      </c>
      <c r="C285" s="1" t="s">
        <v>1156</v>
      </c>
      <c r="D285" s="2" t="s">
        <v>1157</v>
      </c>
      <c r="E285" s="2" t="s">
        <v>1158</v>
      </c>
      <c r="F285" s="3">
        <f t="shared" si="41"/>
        <v>31401</v>
      </c>
      <c r="G285" s="2" t="s">
        <v>1159</v>
      </c>
      <c r="H285" s="2" t="s">
        <v>1160</v>
      </c>
      <c r="I285" s="77">
        <f t="shared" si="42"/>
        <v>31918</v>
      </c>
      <c r="J285" s="78">
        <f t="shared" si="43"/>
        <v>255</v>
      </c>
      <c r="K285" s="79">
        <f t="shared" si="44"/>
        <v>262</v>
      </c>
      <c r="L285" s="80">
        <f t="shared" si="45"/>
        <v>517</v>
      </c>
      <c r="M285" s="81">
        <f t="shared" si="46"/>
        <v>2093.55</v>
      </c>
      <c r="N285" s="81">
        <f t="shared" si="47"/>
        <v>848.88</v>
      </c>
      <c r="O285" s="82">
        <f t="shared" si="48"/>
        <v>2942.43</v>
      </c>
      <c r="P285" s="76"/>
      <c r="Q285" s="84"/>
    </row>
    <row r="286" spans="1:17" ht="15" customHeight="1">
      <c r="A286" s="64">
        <f t="shared" si="40"/>
        <v>272</v>
      </c>
      <c r="B286" s="83" t="s">
        <v>1161</v>
      </c>
      <c r="C286" s="1" t="s">
        <v>1162</v>
      </c>
      <c r="D286" s="2" t="s">
        <v>1163</v>
      </c>
      <c r="E286" s="2" t="s">
        <v>1164</v>
      </c>
      <c r="F286" s="3">
        <f t="shared" si="41"/>
        <v>15419</v>
      </c>
      <c r="G286" s="2" t="s">
        <v>1165</v>
      </c>
      <c r="H286" s="2" t="s">
        <v>1166</v>
      </c>
      <c r="I286" s="77">
        <f t="shared" si="42"/>
        <v>15689</v>
      </c>
      <c r="J286" s="78">
        <f t="shared" si="43"/>
        <v>135</v>
      </c>
      <c r="K286" s="79">
        <f t="shared" si="44"/>
        <v>135</v>
      </c>
      <c r="L286" s="80">
        <f t="shared" si="45"/>
        <v>270</v>
      </c>
      <c r="M286" s="81">
        <f t="shared" si="46"/>
        <v>1108.35</v>
      </c>
      <c r="N286" s="81">
        <f t="shared" si="47"/>
        <v>437.4</v>
      </c>
      <c r="O286" s="82">
        <f t="shared" si="48"/>
        <v>1545.75</v>
      </c>
      <c r="P286" s="76"/>
      <c r="Q286" s="84"/>
    </row>
    <row r="287" spans="1:17" ht="15" customHeight="1" thickBot="1">
      <c r="A287" s="64">
        <f t="shared" si="40"/>
        <v>273</v>
      </c>
      <c r="B287" s="85" t="s">
        <v>1167</v>
      </c>
      <c r="C287" s="86" t="s">
        <v>1168</v>
      </c>
      <c r="D287" s="87" t="s">
        <v>1169</v>
      </c>
      <c r="E287" s="87" t="s">
        <v>1170</v>
      </c>
      <c r="F287" s="88">
        <f t="shared" si="41"/>
        <v>40460</v>
      </c>
      <c r="G287" s="87" t="s">
        <v>1171</v>
      </c>
      <c r="H287" s="87" t="s">
        <v>1172</v>
      </c>
      <c r="I287" s="89">
        <f t="shared" si="42"/>
        <v>41026</v>
      </c>
      <c r="J287" s="90">
        <f t="shared" si="43"/>
        <v>287</v>
      </c>
      <c r="K287" s="91">
        <f t="shared" si="44"/>
        <v>279</v>
      </c>
      <c r="L287" s="92">
        <f t="shared" si="45"/>
        <v>566</v>
      </c>
      <c r="M287" s="93">
        <f t="shared" si="46"/>
        <v>2356.27</v>
      </c>
      <c r="N287" s="93">
        <f t="shared" si="47"/>
        <v>903.96</v>
      </c>
      <c r="O287" s="94">
        <f t="shared" si="48"/>
        <v>3260.23</v>
      </c>
      <c r="P287" s="76"/>
      <c r="Q287" s="84"/>
    </row>
    <row r="288" spans="1:17" ht="15" customHeight="1">
      <c r="A288" s="95">
        <f t="shared" si="40"/>
        <v>274</v>
      </c>
      <c r="B288" s="96" t="s">
        <v>1173</v>
      </c>
      <c r="C288" s="1" t="s">
        <v>1174</v>
      </c>
      <c r="D288" s="67" t="s">
        <v>1175</v>
      </c>
      <c r="E288" s="67" t="s">
        <v>1176</v>
      </c>
      <c r="F288" s="68">
        <f t="shared" si="41"/>
        <v>24022</v>
      </c>
      <c r="G288" s="67" t="s">
        <v>1177</v>
      </c>
      <c r="H288" s="67" t="s">
        <v>1178</v>
      </c>
      <c r="I288" s="69">
        <f t="shared" si="42"/>
        <v>24499</v>
      </c>
      <c r="J288" s="70">
        <f t="shared" si="43"/>
        <v>302</v>
      </c>
      <c r="K288" s="71">
        <f t="shared" si="44"/>
        <v>175</v>
      </c>
      <c r="L288" s="72">
        <f t="shared" si="45"/>
        <v>477</v>
      </c>
      <c r="M288" s="97"/>
      <c r="N288" s="98"/>
      <c r="O288" s="98"/>
      <c r="P288" s="76"/>
      <c r="Q288" s="84"/>
    </row>
    <row r="289" spans="1:17" ht="15" customHeight="1">
      <c r="A289" s="64">
        <f t="shared" si="40"/>
        <v>275</v>
      </c>
      <c r="B289" s="99" t="s">
        <v>1179</v>
      </c>
      <c r="C289" s="1" t="s">
        <v>1180</v>
      </c>
      <c r="D289" s="2" t="s">
        <v>1181</v>
      </c>
      <c r="E289" s="2" t="s">
        <v>1182</v>
      </c>
      <c r="F289" s="3">
        <f t="shared" si="41"/>
        <v>20281</v>
      </c>
      <c r="G289" s="2" t="s">
        <v>1183</v>
      </c>
      <c r="H289" s="2" t="s">
        <v>1184</v>
      </c>
      <c r="I289" s="77">
        <f t="shared" si="42"/>
        <v>20648</v>
      </c>
      <c r="J289" s="78">
        <f t="shared" si="43"/>
        <v>245</v>
      </c>
      <c r="K289" s="79">
        <f t="shared" si="44"/>
        <v>122</v>
      </c>
      <c r="L289" s="80">
        <f t="shared" si="45"/>
        <v>367</v>
      </c>
      <c r="M289" s="100"/>
      <c r="N289" s="101"/>
      <c r="O289" s="101"/>
      <c r="P289" s="76"/>
      <c r="Q289" s="84"/>
    </row>
    <row r="290" spans="1:17" ht="15" customHeight="1" thickBot="1">
      <c r="A290" s="102">
        <f t="shared" si="40"/>
        <v>276</v>
      </c>
      <c r="B290" s="103" t="s">
        <v>1185</v>
      </c>
      <c r="C290" s="86" t="s">
        <v>1186</v>
      </c>
      <c r="D290" s="104" t="s">
        <v>1187</v>
      </c>
      <c r="E290" s="104" t="s">
        <v>1188</v>
      </c>
      <c r="F290" s="105">
        <f t="shared" si="41"/>
        <v>31195</v>
      </c>
      <c r="G290" s="104" t="s">
        <v>1189</v>
      </c>
      <c r="H290" s="104" t="s">
        <v>1190</v>
      </c>
      <c r="I290" s="106">
        <f t="shared" si="42"/>
        <v>31746</v>
      </c>
      <c r="J290" s="107">
        <f t="shared" si="43"/>
        <v>362</v>
      </c>
      <c r="K290" s="108">
        <f t="shared" si="44"/>
        <v>189</v>
      </c>
      <c r="L290" s="109">
        <f t="shared" si="45"/>
        <v>551</v>
      </c>
      <c r="M290" s="110"/>
      <c r="N290" s="111"/>
      <c r="O290" s="111"/>
      <c r="P290" s="76"/>
      <c r="Q290" s="84"/>
    </row>
    <row r="291" spans="1:17" ht="15" customHeight="1" thickBot="1">
      <c r="A291" s="112" t="s">
        <v>1191</v>
      </c>
      <c r="B291" s="113"/>
      <c r="C291" s="114"/>
      <c r="D291" s="88"/>
      <c r="E291" s="88"/>
      <c r="F291" s="88"/>
      <c r="G291" s="88"/>
      <c r="H291" s="88"/>
      <c r="I291" s="115"/>
      <c r="J291" s="115">
        <f>SUM(J15:J287)</f>
        <v>14847</v>
      </c>
      <c r="K291" s="115">
        <f>SUM(K15:K287)</f>
        <v>7836</v>
      </c>
      <c r="L291" s="115">
        <f>SUM(L15:L287)</f>
        <v>22683</v>
      </c>
      <c r="M291" s="116">
        <f>SUM(M15:M287)</f>
        <v>121893.87</v>
      </c>
      <c r="N291" s="116">
        <f>SUM(N15:N287)</f>
        <v>25388.64</v>
      </c>
      <c r="O291" s="117">
        <f>SUM(O15:O287)</f>
        <v>147282.51</v>
      </c>
      <c r="P291" s="76"/>
      <c r="Q291" s="84"/>
    </row>
    <row r="292" spans="1:17" ht="15" customHeight="1" thickBot="1">
      <c r="A292" s="118" t="s">
        <v>1192</v>
      </c>
      <c r="B292" s="119"/>
      <c r="C292" s="120"/>
      <c r="D292" s="121">
        <f aca="true" t="shared" si="50" ref="D292:L292">D290+D289+D288</f>
        <v>51639</v>
      </c>
      <c r="E292" s="121">
        <f t="shared" si="50"/>
        <v>23859</v>
      </c>
      <c r="F292" s="122">
        <f t="shared" si="50"/>
        <v>75498</v>
      </c>
      <c r="G292" s="121">
        <f t="shared" si="50"/>
        <v>52548</v>
      </c>
      <c r="H292" s="121">
        <f t="shared" si="50"/>
        <v>24345</v>
      </c>
      <c r="I292" s="123">
        <f t="shared" si="50"/>
        <v>76893</v>
      </c>
      <c r="J292" s="124">
        <f t="shared" si="50"/>
        <v>909</v>
      </c>
      <c r="K292" s="124">
        <f t="shared" si="50"/>
        <v>486</v>
      </c>
      <c r="L292" s="123">
        <f t="shared" si="50"/>
        <v>1395</v>
      </c>
      <c r="M292" s="125"/>
      <c r="N292" s="126"/>
      <c r="O292" s="126"/>
      <c r="P292" s="76"/>
      <c r="Q292" s="84"/>
    </row>
    <row r="293" spans="1:17" ht="15" customHeight="1">
      <c r="A293" s="127" t="s">
        <v>1193</v>
      </c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76"/>
      <c r="Q293" s="84"/>
    </row>
    <row r="294" spans="1:17" ht="15" customHeight="1">
      <c r="A294" s="64">
        <f aca="true" t="shared" si="51" ref="A294:A325">ROW()-17</f>
        <v>277</v>
      </c>
      <c r="B294" s="65" t="s">
        <v>1194</v>
      </c>
      <c r="C294" s="66" t="s">
        <v>1195</v>
      </c>
      <c r="D294" s="2" t="s">
        <v>1196</v>
      </c>
      <c r="E294" s="2" t="s">
        <v>1197</v>
      </c>
      <c r="F294" s="3">
        <f aca="true" t="shared" si="52" ref="F294:F325">D294+E294</f>
        <v>9253</v>
      </c>
      <c r="G294" s="2" t="s">
        <v>1196</v>
      </c>
      <c r="H294" s="2" t="s">
        <v>1197</v>
      </c>
      <c r="I294" s="77">
        <f aca="true" t="shared" si="53" ref="I294:I325">G294+H294</f>
        <v>9253</v>
      </c>
      <c r="J294" s="78">
        <f aca="true" t="shared" si="54" ref="J294:J325">G294-D294</f>
        <v>0</v>
      </c>
      <c r="K294" s="79">
        <f aca="true" t="shared" si="55" ref="K294:K325">H294-E294</f>
        <v>0</v>
      </c>
      <c r="L294" s="80">
        <f aca="true" t="shared" si="56" ref="L294:L325">I294-F294</f>
        <v>0</v>
      </c>
      <c r="M294" s="81">
        <f aca="true" t="shared" si="57" ref="M294:M325">$F$6*J294</f>
        <v>0</v>
      </c>
      <c r="N294" s="81">
        <f aca="true" t="shared" si="58" ref="N294:N325">$F$7*K294</f>
        <v>0</v>
      </c>
      <c r="O294" s="82">
        <f aca="true" t="shared" si="59" ref="O294:O325">N294+M294</f>
        <v>0</v>
      </c>
      <c r="P294" s="75">
        <v>0</v>
      </c>
      <c r="Q294" s="76">
        <f aca="true" t="shared" si="60" ref="Q294:Q357">O294+P294</f>
        <v>0</v>
      </c>
    </row>
    <row r="295" spans="1:17" ht="15" customHeight="1">
      <c r="A295" s="64">
        <f t="shared" si="51"/>
        <v>278</v>
      </c>
      <c r="B295" s="65" t="s">
        <v>1198</v>
      </c>
      <c r="C295" s="66" t="s">
        <v>1199</v>
      </c>
      <c r="D295" s="2" t="s">
        <v>1200</v>
      </c>
      <c r="E295" s="2" t="s">
        <v>1201</v>
      </c>
      <c r="F295" s="3">
        <f t="shared" si="52"/>
        <v>17848</v>
      </c>
      <c r="G295" s="2" t="s">
        <v>1202</v>
      </c>
      <c r="H295" s="2" t="s">
        <v>1203</v>
      </c>
      <c r="I295" s="77">
        <f t="shared" si="53"/>
        <v>17876</v>
      </c>
      <c r="J295" s="78">
        <f t="shared" si="54"/>
        <v>19</v>
      </c>
      <c r="K295" s="79">
        <f t="shared" si="55"/>
        <v>9</v>
      </c>
      <c r="L295" s="80">
        <f t="shared" si="56"/>
        <v>28</v>
      </c>
      <c r="M295" s="81">
        <f t="shared" si="57"/>
        <v>109.25</v>
      </c>
      <c r="N295" s="81">
        <f t="shared" si="58"/>
        <v>20.43</v>
      </c>
      <c r="O295" s="82">
        <f t="shared" si="59"/>
        <v>129.68</v>
      </c>
      <c r="P295" s="75">
        <v>129.68</v>
      </c>
      <c r="Q295" s="76">
        <f t="shared" si="60"/>
        <v>259.36</v>
      </c>
    </row>
    <row r="296" spans="1:17" ht="15" customHeight="1">
      <c r="A296" s="64">
        <f t="shared" si="51"/>
        <v>279</v>
      </c>
      <c r="B296" s="65" t="s">
        <v>1204</v>
      </c>
      <c r="C296" s="66" t="s">
        <v>1205</v>
      </c>
      <c r="D296" s="2" t="s">
        <v>39</v>
      </c>
      <c r="E296" s="2" t="s">
        <v>1206</v>
      </c>
      <c r="F296" s="3">
        <f t="shared" si="52"/>
        <v>4143</v>
      </c>
      <c r="G296" s="2" t="s">
        <v>39</v>
      </c>
      <c r="H296" s="2" t="s">
        <v>1206</v>
      </c>
      <c r="I296" s="77">
        <f t="shared" si="53"/>
        <v>4143</v>
      </c>
      <c r="J296" s="78">
        <f t="shared" si="54"/>
        <v>0</v>
      </c>
      <c r="K296" s="79">
        <f t="shared" si="55"/>
        <v>0</v>
      </c>
      <c r="L296" s="80">
        <f t="shared" si="56"/>
        <v>0</v>
      </c>
      <c r="M296" s="81">
        <f t="shared" si="57"/>
        <v>0</v>
      </c>
      <c r="N296" s="81">
        <f t="shared" si="58"/>
        <v>0</v>
      </c>
      <c r="O296" s="82">
        <f t="shared" si="59"/>
        <v>0</v>
      </c>
      <c r="P296" s="75">
        <v>-57.09</v>
      </c>
      <c r="Q296" s="76">
        <f t="shared" si="60"/>
        <v>-57.09</v>
      </c>
    </row>
    <row r="297" spans="1:17" ht="15" customHeight="1">
      <c r="A297" s="64">
        <f t="shared" si="51"/>
        <v>280</v>
      </c>
      <c r="B297" s="65" t="s">
        <v>1207</v>
      </c>
      <c r="C297" s="66" t="s">
        <v>1208</v>
      </c>
      <c r="D297" s="2" t="s">
        <v>1209</v>
      </c>
      <c r="E297" s="2" t="s">
        <v>1210</v>
      </c>
      <c r="F297" s="3">
        <f t="shared" si="52"/>
        <v>23617</v>
      </c>
      <c r="G297" s="2" t="s">
        <v>1211</v>
      </c>
      <c r="H297" s="2" t="s">
        <v>1212</v>
      </c>
      <c r="I297" s="77">
        <f t="shared" si="53"/>
        <v>23770</v>
      </c>
      <c r="J297" s="78">
        <f t="shared" si="54"/>
        <v>103</v>
      </c>
      <c r="K297" s="79">
        <f t="shared" si="55"/>
        <v>50</v>
      </c>
      <c r="L297" s="80">
        <f t="shared" si="56"/>
        <v>153</v>
      </c>
      <c r="M297" s="81">
        <f t="shared" si="57"/>
        <v>592.25</v>
      </c>
      <c r="N297" s="81">
        <f t="shared" si="58"/>
        <v>113.5</v>
      </c>
      <c r="O297" s="82">
        <f t="shared" si="59"/>
        <v>705.75</v>
      </c>
      <c r="P297" s="75">
        <v>0</v>
      </c>
      <c r="Q297" s="76">
        <f t="shared" si="60"/>
        <v>705.75</v>
      </c>
    </row>
    <row r="298" spans="1:17" ht="15" customHeight="1">
      <c r="A298" s="64">
        <f t="shared" si="51"/>
        <v>281</v>
      </c>
      <c r="B298" s="65" t="s">
        <v>1213</v>
      </c>
      <c r="C298" s="66" t="s">
        <v>1214</v>
      </c>
      <c r="D298" s="2" t="s">
        <v>1215</v>
      </c>
      <c r="E298" s="2" t="s">
        <v>1216</v>
      </c>
      <c r="F298" s="3">
        <f t="shared" si="52"/>
        <v>15641</v>
      </c>
      <c r="G298" s="2" t="s">
        <v>1215</v>
      </c>
      <c r="H298" s="2" t="s">
        <v>1216</v>
      </c>
      <c r="I298" s="77">
        <f t="shared" si="53"/>
        <v>15641</v>
      </c>
      <c r="J298" s="78">
        <f t="shared" si="54"/>
        <v>0</v>
      </c>
      <c r="K298" s="79">
        <f t="shared" si="55"/>
        <v>0</v>
      </c>
      <c r="L298" s="80">
        <f t="shared" si="56"/>
        <v>0</v>
      </c>
      <c r="M298" s="81">
        <f t="shared" si="57"/>
        <v>0</v>
      </c>
      <c r="N298" s="81">
        <f t="shared" si="58"/>
        <v>0</v>
      </c>
      <c r="O298" s="82">
        <f t="shared" si="59"/>
        <v>0</v>
      </c>
      <c r="P298" s="75">
        <v>0</v>
      </c>
      <c r="Q298" s="76">
        <f t="shared" si="60"/>
        <v>0</v>
      </c>
    </row>
    <row r="299" spans="1:17" ht="15" customHeight="1">
      <c r="A299" s="64">
        <f t="shared" si="51"/>
        <v>282</v>
      </c>
      <c r="B299" s="65" t="s">
        <v>1217</v>
      </c>
      <c r="C299" s="66" t="s">
        <v>1218</v>
      </c>
      <c r="D299" s="2" t="s">
        <v>1219</v>
      </c>
      <c r="E299" s="2" t="s">
        <v>1220</v>
      </c>
      <c r="F299" s="3">
        <f t="shared" si="52"/>
        <v>23116</v>
      </c>
      <c r="G299" s="2" t="s">
        <v>1221</v>
      </c>
      <c r="H299" s="2" t="s">
        <v>1222</v>
      </c>
      <c r="I299" s="77">
        <f t="shared" si="53"/>
        <v>23546</v>
      </c>
      <c r="J299" s="78">
        <f t="shared" si="54"/>
        <v>298</v>
      </c>
      <c r="K299" s="79">
        <f t="shared" si="55"/>
        <v>132</v>
      </c>
      <c r="L299" s="80">
        <f t="shared" si="56"/>
        <v>430</v>
      </c>
      <c r="M299" s="81">
        <f t="shared" si="57"/>
        <v>1713.5</v>
      </c>
      <c r="N299" s="81">
        <f t="shared" si="58"/>
        <v>299.64</v>
      </c>
      <c r="O299" s="82">
        <f t="shared" si="59"/>
        <v>2013.14</v>
      </c>
      <c r="P299" s="75">
        <v>1633.29</v>
      </c>
      <c r="Q299" s="76">
        <f t="shared" si="60"/>
        <v>3646.43</v>
      </c>
    </row>
    <row r="300" spans="1:17" ht="15" customHeight="1">
      <c r="A300" s="64">
        <f t="shared" si="51"/>
        <v>283</v>
      </c>
      <c r="B300" s="65" t="s">
        <v>1223</v>
      </c>
      <c r="C300" s="66" t="s">
        <v>1224</v>
      </c>
      <c r="D300" s="2" t="s">
        <v>1225</v>
      </c>
      <c r="E300" s="2" t="s">
        <v>1226</v>
      </c>
      <c r="F300" s="3">
        <f t="shared" si="52"/>
        <v>35452</v>
      </c>
      <c r="G300" s="2" t="s">
        <v>1227</v>
      </c>
      <c r="H300" s="2" t="s">
        <v>1228</v>
      </c>
      <c r="I300" s="77">
        <f t="shared" si="53"/>
        <v>36551</v>
      </c>
      <c r="J300" s="78">
        <f t="shared" si="54"/>
        <v>774</v>
      </c>
      <c r="K300" s="79">
        <f t="shared" si="55"/>
        <v>325</v>
      </c>
      <c r="L300" s="80">
        <f t="shared" si="56"/>
        <v>1099</v>
      </c>
      <c r="M300" s="81">
        <f t="shared" si="57"/>
        <v>4450.5</v>
      </c>
      <c r="N300" s="81">
        <f t="shared" si="58"/>
        <v>737.75</v>
      </c>
      <c r="O300" s="82">
        <f t="shared" si="59"/>
        <v>5188.25</v>
      </c>
      <c r="P300" s="75">
        <v>-339.98</v>
      </c>
      <c r="Q300" s="76">
        <f t="shared" si="60"/>
        <v>4848.27</v>
      </c>
    </row>
    <row r="301" spans="1:17" ht="15" customHeight="1">
      <c r="A301" s="64">
        <f t="shared" si="51"/>
        <v>284</v>
      </c>
      <c r="B301" s="65" t="s">
        <v>1229</v>
      </c>
      <c r="C301" s="66" t="s">
        <v>1230</v>
      </c>
      <c r="D301" s="2" t="s">
        <v>1231</v>
      </c>
      <c r="E301" s="2" t="s">
        <v>1232</v>
      </c>
      <c r="F301" s="3">
        <f t="shared" si="52"/>
        <v>5971</v>
      </c>
      <c r="G301" s="2" t="s">
        <v>1231</v>
      </c>
      <c r="H301" s="2" t="s">
        <v>1232</v>
      </c>
      <c r="I301" s="77">
        <f t="shared" si="53"/>
        <v>5971</v>
      </c>
      <c r="J301" s="78">
        <f t="shared" si="54"/>
        <v>0</v>
      </c>
      <c r="K301" s="79">
        <f t="shared" si="55"/>
        <v>0</v>
      </c>
      <c r="L301" s="80">
        <f t="shared" si="56"/>
        <v>0</v>
      </c>
      <c r="M301" s="81">
        <f t="shared" si="57"/>
        <v>0</v>
      </c>
      <c r="N301" s="81">
        <f t="shared" si="58"/>
        <v>0</v>
      </c>
      <c r="O301" s="82">
        <f t="shared" si="59"/>
        <v>0</v>
      </c>
      <c r="P301" s="75">
        <v>-397.58</v>
      </c>
      <c r="Q301" s="76">
        <f t="shared" si="60"/>
        <v>-397.58</v>
      </c>
    </row>
    <row r="302" spans="1:17" ht="15" customHeight="1">
      <c r="A302" s="64">
        <f t="shared" si="51"/>
        <v>285</v>
      </c>
      <c r="B302" s="65" t="s">
        <v>1233</v>
      </c>
      <c r="C302" s="66" t="s">
        <v>1234</v>
      </c>
      <c r="D302" s="2" t="s">
        <v>1235</v>
      </c>
      <c r="E302" s="2" t="s">
        <v>1236</v>
      </c>
      <c r="F302" s="3">
        <f t="shared" si="52"/>
        <v>21927</v>
      </c>
      <c r="G302" s="2" t="s">
        <v>1235</v>
      </c>
      <c r="H302" s="2" t="s">
        <v>1236</v>
      </c>
      <c r="I302" s="77">
        <f t="shared" si="53"/>
        <v>21927</v>
      </c>
      <c r="J302" s="78">
        <f t="shared" si="54"/>
        <v>0</v>
      </c>
      <c r="K302" s="79">
        <f t="shared" si="55"/>
        <v>0</v>
      </c>
      <c r="L302" s="80">
        <f t="shared" si="56"/>
        <v>0</v>
      </c>
      <c r="M302" s="81">
        <f t="shared" si="57"/>
        <v>0</v>
      </c>
      <c r="N302" s="81">
        <f t="shared" si="58"/>
        <v>0</v>
      </c>
      <c r="O302" s="82">
        <f t="shared" si="59"/>
        <v>0</v>
      </c>
      <c r="P302" s="75">
        <v>-135.7</v>
      </c>
      <c r="Q302" s="76">
        <f t="shared" si="60"/>
        <v>-135.7</v>
      </c>
    </row>
    <row r="303" spans="1:17" ht="15" customHeight="1">
      <c r="A303" s="64">
        <f t="shared" si="51"/>
        <v>286</v>
      </c>
      <c r="B303" s="65" t="s">
        <v>1237</v>
      </c>
      <c r="C303" s="66" t="s">
        <v>1238</v>
      </c>
      <c r="D303" s="2" t="s">
        <v>1239</v>
      </c>
      <c r="E303" s="2" t="s">
        <v>1240</v>
      </c>
      <c r="F303" s="3">
        <f t="shared" si="52"/>
        <v>19190</v>
      </c>
      <c r="G303" s="2" t="s">
        <v>1241</v>
      </c>
      <c r="H303" s="2" t="s">
        <v>1242</v>
      </c>
      <c r="I303" s="77">
        <f t="shared" si="53"/>
        <v>19596</v>
      </c>
      <c r="J303" s="78">
        <f t="shared" si="54"/>
        <v>261</v>
      </c>
      <c r="K303" s="79">
        <f t="shared" si="55"/>
        <v>145</v>
      </c>
      <c r="L303" s="80">
        <f t="shared" si="56"/>
        <v>406</v>
      </c>
      <c r="M303" s="81">
        <f t="shared" si="57"/>
        <v>1500.75</v>
      </c>
      <c r="N303" s="81">
        <f t="shared" si="58"/>
        <v>329.15</v>
      </c>
      <c r="O303" s="82">
        <f t="shared" si="59"/>
        <v>1829.9</v>
      </c>
      <c r="P303" s="75">
        <v>-710.53</v>
      </c>
      <c r="Q303" s="76">
        <f t="shared" si="60"/>
        <v>1119.37</v>
      </c>
    </row>
    <row r="304" spans="1:17" ht="15" customHeight="1">
      <c r="A304" s="64">
        <f t="shared" si="51"/>
        <v>287</v>
      </c>
      <c r="B304" s="65" t="s">
        <v>1243</v>
      </c>
      <c r="C304" s="66" t="s">
        <v>1244</v>
      </c>
      <c r="D304" s="2" t="s">
        <v>1245</v>
      </c>
      <c r="E304" s="2" t="s">
        <v>1246</v>
      </c>
      <c r="F304" s="3">
        <f t="shared" si="52"/>
        <v>15003</v>
      </c>
      <c r="G304" s="2" t="s">
        <v>1247</v>
      </c>
      <c r="H304" s="2" t="s">
        <v>1248</v>
      </c>
      <c r="I304" s="77">
        <f t="shared" si="53"/>
        <v>15089</v>
      </c>
      <c r="J304" s="78">
        <f t="shared" si="54"/>
        <v>57</v>
      </c>
      <c r="K304" s="79">
        <f t="shared" si="55"/>
        <v>29</v>
      </c>
      <c r="L304" s="80">
        <f t="shared" si="56"/>
        <v>86</v>
      </c>
      <c r="M304" s="81">
        <f t="shared" si="57"/>
        <v>327.75</v>
      </c>
      <c r="N304" s="81">
        <f t="shared" si="58"/>
        <v>65.83</v>
      </c>
      <c r="O304" s="82">
        <f t="shared" si="59"/>
        <v>393.58</v>
      </c>
      <c r="P304" s="75">
        <v>0</v>
      </c>
      <c r="Q304" s="76">
        <f t="shared" si="60"/>
        <v>393.58</v>
      </c>
    </row>
    <row r="305" spans="1:17" ht="15" customHeight="1">
      <c r="A305" s="64">
        <f t="shared" si="51"/>
        <v>288</v>
      </c>
      <c r="B305" s="83" t="s">
        <v>1249</v>
      </c>
      <c r="C305" s="1" t="s">
        <v>1250</v>
      </c>
      <c r="D305" s="2" t="s">
        <v>1251</v>
      </c>
      <c r="E305" s="2" t="s">
        <v>1252</v>
      </c>
      <c r="F305" s="3">
        <f t="shared" si="52"/>
        <v>12711</v>
      </c>
      <c r="G305" s="2" t="s">
        <v>1251</v>
      </c>
      <c r="H305" s="2" t="s">
        <v>1252</v>
      </c>
      <c r="I305" s="77">
        <f t="shared" si="53"/>
        <v>12711</v>
      </c>
      <c r="J305" s="78">
        <f t="shared" si="54"/>
        <v>0</v>
      </c>
      <c r="K305" s="79">
        <f t="shared" si="55"/>
        <v>0</v>
      </c>
      <c r="L305" s="80">
        <f t="shared" si="56"/>
        <v>0</v>
      </c>
      <c r="M305" s="81">
        <f t="shared" si="57"/>
        <v>0</v>
      </c>
      <c r="N305" s="81">
        <f t="shared" si="58"/>
        <v>0</v>
      </c>
      <c r="O305" s="82">
        <f t="shared" si="59"/>
        <v>0</v>
      </c>
      <c r="P305" s="75">
        <v>-39.3</v>
      </c>
      <c r="Q305" s="76">
        <f t="shared" si="60"/>
        <v>-39.3</v>
      </c>
    </row>
    <row r="306" spans="1:17" ht="15" customHeight="1">
      <c r="A306" s="64">
        <f t="shared" si="51"/>
        <v>289</v>
      </c>
      <c r="B306" s="65" t="s">
        <v>1253</v>
      </c>
      <c r="C306" s="66" t="s">
        <v>1254</v>
      </c>
      <c r="D306" s="2" t="s">
        <v>1255</v>
      </c>
      <c r="E306" s="2" t="s">
        <v>1256</v>
      </c>
      <c r="F306" s="3">
        <f t="shared" si="52"/>
        <v>13205</v>
      </c>
      <c r="G306" s="2" t="s">
        <v>1257</v>
      </c>
      <c r="H306" s="2" t="s">
        <v>1256</v>
      </c>
      <c r="I306" s="77">
        <f t="shared" si="53"/>
        <v>13206</v>
      </c>
      <c r="J306" s="78">
        <f t="shared" si="54"/>
        <v>1</v>
      </c>
      <c r="K306" s="79">
        <f t="shared" si="55"/>
        <v>0</v>
      </c>
      <c r="L306" s="80">
        <f t="shared" si="56"/>
        <v>1</v>
      </c>
      <c r="M306" s="81">
        <f t="shared" si="57"/>
        <v>5.75</v>
      </c>
      <c r="N306" s="81">
        <f t="shared" si="58"/>
        <v>0</v>
      </c>
      <c r="O306" s="82">
        <f t="shared" si="59"/>
        <v>5.75</v>
      </c>
      <c r="P306" s="75">
        <v>-183.12</v>
      </c>
      <c r="Q306" s="76">
        <f t="shared" si="60"/>
        <v>-177.37</v>
      </c>
    </row>
    <row r="307" spans="1:17" ht="15" customHeight="1">
      <c r="A307" s="64">
        <f t="shared" si="51"/>
        <v>290</v>
      </c>
      <c r="B307" s="65" t="s">
        <v>1258</v>
      </c>
      <c r="C307" s="66" t="s">
        <v>1259</v>
      </c>
      <c r="D307" s="2" t="s">
        <v>1260</v>
      </c>
      <c r="E307" s="2" t="s">
        <v>1261</v>
      </c>
      <c r="F307" s="3">
        <f t="shared" si="52"/>
        <v>6531</v>
      </c>
      <c r="G307" s="2" t="s">
        <v>1260</v>
      </c>
      <c r="H307" s="2" t="s">
        <v>1261</v>
      </c>
      <c r="I307" s="77">
        <f t="shared" si="53"/>
        <v>6531</v>
      </c>
      <c r="J307" s="78">
        <f t="shared" si="54"/>
        <v>0</v>
      </c>
      <c r="K307" s="79">
        <f t="shared" si="55"/>
        <v>0</v>
      </c>
      <c r="L307" s="80">
        <f t="shared" si="56"/>
        <v>0</v>
      </c>
      <c r="M307" s="81">
        <f t="shared" si="57"/>
        <v>0</v>
      </c>
      <c r="N307" s="81">
        <f t="shared" si="58"/>
        <v>0</v>
      </c>
      <c r="O307" s="82">
        <f t="shared" si="59"/>
        <v>0</v>
      </c>
      <c r="P307" s="75">
        <v>0</v>
      </c>
      <c r="Q307" s="76">
        <f t="shared" si="60"/>
        <v>0</v>
      </c>
    </row>
    <row r="308" spans="1:17" ht="15" customHeight="1">
      <c r="A308" s="64">
        <f t="shared" si="51"/>
        <v>291</v>
      </c>
      <c r="B308" s="65" t="s">
        <v>1262</v>
      </c>
      <c r="C308" s="66" t="s">
        <v>1263</v>
      </c>
      <c r="D308" s="2" t="s">
        <v>1264</v>
      </c>
      <c r="E308" s="2" t="s">
        <v>1265</v>
      </c>
      <c r="F308" s="3">
        <f t="shared" si="52"/>
        <v>27193</v>
      </c>
      <c r="G308" s="2" t="s">
        <v>1266</v>
      </c>
      <c r="H308" s="2" t="s">
        <v>1267</v>
      </c>
      <c r="I308" s="77">
        <f t="shared" si="53"/>
        <v>27711</v>
      </c>
      <c r="J308" s="78">
        <f t="shared" si="54"/>
        <v>354</v>
      </c>
      <c r="K308" s="79">
        <f t="shared" si="55"/>
        <v>164</v>
      </c>
      <c r="L308" s="80">
        <f>I308-F308</f>
        <v>518</v>
      </c>
      <c r="M308" s="81">
        <f t="shared" si="57"/>
        <v>2035.5</v>
      </c>
      <c r="N308" s="81">
        <f t="shared" si="58"/>
        <v>372.28</v>
      </c>
      <c r="O308" s="82">
        <f t="shared" si="59"/>
        <v>2407.78</v>
      </c>
      <c r="P308" s="75">
        <v>-32.43</v>
      </c>
      <c r="Q308" s="76">
        <f t="shared" si="60"/>
        <v>2375.35</v>
      </c>
    </row>
    <row r="309" spans="1:17" ht="15" customHeight="1">
      <c r="A309" s="64">
        <f t="shared" si="51"/>
        <v>292</v>
      </c>
      <c r="B309" s="65" t="s">
        <v>1268</v>
      </c>
      <c r="C309" s="66" t="s">
        <v>1269</v>
      </c>
      <c r="D309" s="2" t="s">
        <v>1270</v>
      </c>
      <c r="E309" s="2" t="s">
        <v>1271</v>
      </c>
      <c r="F309" s="3">
        <f t="shared" si="52"/>
        <v>15678</v>
      </c>
      <c r="G309" s="2" t="s">
        <v>1270</v>
      </c>
      <c r="H309" s="2" t="s">
        <v>1271</v>
      </c>
      <c r="I309" s="77">
        <f t="shared" si="53"/>
        <v>15678</v>
      </c>
      <c r="J309" s="78">
        <f t="shared" si="54"/>
        <v>0</v>
      </c>
      <c r="K309" s="79">
        <f t="shared" si="55"/>
        <v>0</v>
      </c>
      <c r="L309" s="80">
        <f t="shared" si="56"/>
        <v>0</v>
      </c>
      <c r="M309" s="81">
        <f t="shared" si="57"/>
        <v>0</v>
      </c>
      <c r="N309" s="81">
        <f t="shared" si="58"/>
        <v>0</v>
      </c>
      <c r="O309" s="82">
        <f t="shared" si="59"/>
        <v>0</v>
      </c>
      <c r="P309" s="75">
        <v>509.55</v>
      </c>
      <c r="Q309" s="76">
        <f t="shared" si="60"/>
        <v>509.55</v>
      </c>
    </row>
    <row r="310" spans="1:17" ht="15" customHeight="1">
      <c r="A310" s="64">
        <f t="shared" si="51"/>
        <v>293</v>
      </c>
      <c r="B310" s="65" t="s">
        <v>1272</v>
      </c>
      <c r="C310" s="66" t="s">
        <v>1273</v>
      </c>
      <c r="D310" s="2" t="s">
        <v>1274</v>
      </c>
      <c r="E310" s="2" t="s">
        <v>1275</v>
      </c>
      <c r="F310" s="3">
        <f t="shared" si="52"/>
        <v>92969</v>
      </c>
      <c r="G310" s="2" t="s">
        <v>1276</v>
      </c>
      <c r="H310" s="2" t="s">
        <v>1277</v>
      </c>
      <c r="I310" s="77">
        <f t="shared" si="53"/>
        <v>96840</v>
      </c>
      <c r="J310" s="78">
        <f t="shared" si="54"/>
        <v>2523</v>
      </c>
      <c r="K310" s="79">
        <f>H310-E310</f>
        <v>1348</v>
      </c>
      <c r="L310" s="146">
        <f>I310-F310</f>
        <v>3871</v>
      </c>
      <c r="M310" s="81">
        <f t="shared" si="57"/>
        <v>14507.25</v>
      </c>
      <c r="N310" s="81">
        <f t="shared" si="58"/>
        <v>3059.96</v>
      </c>
      <c r="O310" s="82">
        <f t="shared" si="59"/>
        <v>17567.21</v>
      </c>
      <c r="P310" s="75">
        <v>0</v>
      </c>
      <c r="Q310" s="76">
        <f t="shared" si="60"/>
        <v>17567.21</v>
      </c>
    </row>
    <row r="311" spans="1:17" ht="15" customHeight="1">
      <c r="A311" s="64">
        <f t="shared" si="51"/>
        <v>294</v>
      </c>
      <c r="B311" s="65" t="s">
        <v>1278</v>
      </c>
      <c r="C311" s="66" t="s">
        <v>1279</v>
      </c>
      <c r="D311" s="2" t="s">
        <v>1280</v>
      </c>
      <c r="E311" s="2" t="s">
        <v>1281</v>
      </c>
      <c r="F311" s="3">
        <f t="shared" si="52"/>
        <v>10873</v>
      </c>
      <c r="G311" s="2" t="s">
        <v>1280</v>
      </c>
      <c r="H311" s="2" t="s">
        <v>1281</v>
      </c>
      <c r="I311" s="77">
        <f t="shared" si="53"/>
        <v>10873</v>
      </c>
      <c r="J311" s="78">
        <f t="shared" si="54"/>
        <v>0</v>
      </c>
      <c r="K311" s="79">
        <f t="shared" si="55"/>
        <v>0</v>
      </c>
      <c r="L311" s="80">
        <f t="shared" si="56"/>
        <v>0</v>
      </c>
      <c r="M311" s="81">
        <f t="shared" si="57"/>
        <v>0</v>
      </c>
      <c r="N311" s="81">
        <f t="shared" si="58"/>
        <v>0</v>
      </c>
      <c r="O311" s="82">
        <f t="shared" si="59"/>
        <v>0</v>
      </c>
      <c r="P311" s="75">
        <v>-38.55</v>
      </c>
      <c r="Q311" s="76">
        <f t="shared" si="60"/>
        <v>-38.55</v>
      </c>
    </row>
    <row r="312" spans="1:17" ht="15" customHeight="1">
      <c r="A312" s="64">
        <f t="shared" si="51"/>
        <v>295</v>
      </c>
      <c r="B312" s="65" t="s">
        <v>1282</v>
      </c>
      <c r="C312" s="66" t="s">
        <v>1283</v>
      </c>
      <c r="D312" s="2" t="s">
        <v>1284</v>
      </c>
      <c r="E312" s="2" t="s">
        <v>1285</v>
      </c>
      <c r="F312" s="3">
        <f t="shared" si="52"/>
        <v>85183</v>
      </c>
      <c r="G312" s="2" t="s">
        <v>1286</v>
      </c>
      <c r="H312" s="2" t="s">
        <v>1287</v>
      </c>
      <c r="I312" s="77">
        <f t="shared" si="53"/>
        <v>86524</v>
      </c>
      <c r="J312" s="78">
        <f t="shared" si="54"/>
        <v>333</v>
      </c>
      <c r="K312" s="79">
        <f t="shared" si="55"/>
        <v>1008</v>
      </c>
      <c r="L312" s="80">
        <f t="shared" si="56"/>
        <v>1341</v>
      </c>
      <c r="M312" s="81">
        <f t="shared" si="57"/>
        <v>1914.75</v>
      </c>
      <c r="N312" s="81">
        <f t="shared" si="58"/>
        <v>2288.16</v>
      </c>
      <c r="O312" s="82">
        <f t="shared" si="59"/>
        <v>4202.91</v>
      </c>
      <c r="P312" s="75">
        <v>0</v>
      </c>
      <c r="Q312" s="76">
        <f t="shared" si="60"/>
        <v>4202.91</v>
      </c>
    </row>
    <row r="313" spans="1:17" ht="15" customHeight="1">
      <c r="A313" s="64">
        <f t="shared" si="51"/>
        <v>296</v>
      </c>
      <c r="B313" s="65" t="s">
        <v>1288</v>
      </c>
      <c r="C313" s="66" t="s">
        <v>1289</v>
      </c>
      <c r="D313" s="2" t="s">
        <v>1290</v>
      </c>
      <c r="E313" s="2" t="s">
        <v>1291</v>
      </c>
      <c r="F313" s="3">
        <f t="shared" si="52"/>
        <v>6301</v>
      </c>
      <c r="G313" s="2" t="s">
        <v>1290</v>
      </c>
      <c r="H313" s="2" t="s">
        <v>1291</v>
      </c>
      <c r="I313" s="77">
        <f t="shared" si="53"/>
        <v>6301</v>
      </c>
      <c r="J313" s="78">
        <f t="shared" si="54"/>
        <v>0</v>
      </c>
      <c r="K313" s="79">
        <f t="shared" si="55"/>
        <v>0</v>
      </c>
      <c r="L313" s="80">
        <f t="shared" si="56"/>
        <v>0</v>
      </c>
      <c r="M313" s="81">
        <f t="shared" si="57"/>
        <v>0</v>
      </c>
      <c r="N313" s="81">
        <f t="shared" si="58"/>
        <v>0</v>
      </c>
      <c r="O313" s="82">
        <f t="shared" si="59"/>
        <v>0</v>
      </c>
      <c r="P313" s="75">
        <v>-10.98</v>
      </c>
      <c r="Q313" s="76">
        <f t="shared" si="60"/>
        <v>-10.98</v>
      </c>
    </row>
    <row r="314" spans="1:17" ht="15" customHeight="1">
      <c r="A314" s="64">
        <f t="shared" si="51"/>
        <v>297</v>
      </c>
      <c r="B314" s="83" t="s">
        <v>1292</v>
      </c>
      <c r="C314" s="1" t="s">
        <v>1293</v>
      </c>
      <c r="D314" s="2" t="s">
        <v>1294</v>
      </c>
      <c r="E314" s="2" t="s">
        <v>1295</v>
      </c>
      <c r="F314" s="3">
        <f t="shared" si="52"/>
        <v>63469</v>
      </c>
      <c r="G314" s="2" t="s">
        <v>1296</v>
      </c>
      <c r="H314" s="2" t="s">
        <v>1297</v>
      </c>
      <c r="I314" s="77">
        <f t="shared" si="53"/>
        <v>65040</v>
      </c>
      <c r="J314" s="78">
        <f t="shared" si="54"/>
        <v>1046</v>
      </c>
      <c r="K314" s="79">
        <f t="shared" si="55"/>
        <v>525</v>
      </c>
      <c r="L314" s="80">
        <f t="shared" si="56"/>
        <v>1571</v>
      </c>
      <c r="M314" s="81">
        <f t="shared" si="57"/>
        <v>6014.5</v>
      </c>
      <c r="N314" s="81">
        <f t="shared" si="58"/>
        <v>1191.75</v>
      </c>
      <c r="O314" s="82">
        <f t="shared" si="59"/>
        <v>7206.25</v>
      </c>
      <c r="P314" s="75">
        <v>-24.03</v>
      </c>
      <c r="Q314" s="76">
        <f t="shared" si="60"/>
        <v>7182.22</v>
      </c>
    </row>
    <row r="315" spans="1:17" ht="15" customHeight="1">
      <c r="A315" s="64">
        <f t="shared" si="51"/>
        <v>298</v>
      </c>
      <c r="B315" s="83" t="s">
        <v>1298</v>
      </c>
      <c r="C315" s="1" t="s">
        <v>1299</v>
      </c>
      <c r="D315" s="2" t="s">
        <v>1300</v>
      </c>
      <c r="E315" s="2" t="s">
        <v>1301</v>
      </c>
      <c r="F315" s="3">
        <f t="shared" si="52"/>
        <v>2161</v>
      </c>
      <c r="G315" s="2" t="s">
        <v>1300</v>
      </c>
      <c r="H315" s="2" t="s">
        <v>1301</v>
      </c>
      <c r="I315" s="77">
        <f t="shared" si="53"/>
        <v>2161</v>
      </c>
      <c r="J315" s="78">
        <f t="shared" si="54"/>
        <v>0</v>
      </c>
      <c r="K315" s="79">
        <f t="shared" si="55"/>
        <v>0</v>
      </c>
      <c r="L315" s="80">
        <f t="shared" si="56"/>
        <v>0</v>
      </c>
      <c r="M315" s="81">
        <f t="shared" si="57"/>
        <v>0</v>
      </c>
      <c r="N315" s="81">
        <f t="shared" si="58"/>
        <v>0</v>
      </c>
      <c r="O315" s="82">
        <f t="shared" si="59"/>
        <v>0</v>
      </c>
      <c r="P315" s="75">
        <v>0</v>
      </c>
      <c r="Q315" s="76">
        <f t="shared" si="60"/>
        <v>0</v>
      </c>
    </row>
    <row r="316" spans="1:17" ht="15" customHeight="1">
      <c r="A316" s="64">
        <f t="shared" si="51"/>
        <v>299</v>
      </c>
      <c r="B316" s="83" t="s">
        <v>1302</v>
      </c>
      <c r="C316" s="1" t="s">
        <v>1303</v>
      </c>
      <c r="D316" s="2" t="s">
        <v>1304</v>
      </c>
      <c r="E316" s="2" t="s">
        <v>1305</v>
      </c>
      <c r="F316" s="3">
        <f t="shared" si="52"/>
        <v>108682</v>
      </c>
      <c r="G316" s="2" t="s">
        <v>1306</v>
      </c>
      <c r="H316" s="2" t="s">
        <v>1307</v>
      </c>
      <c r="I316" s="77">
        <f t="shared" si="53"/>
        <v>110634</v>
      </c>
      <c r="J316" s="78">
        <f t="shared" si="54"/>
        <v>1332</v>
      </c>
      <c r="K316" s="79">
        <f t="shared" si="55"/>
        <v>620</v>
      </c>
      <c r="L316" s="80">
        <f t="shared" si="56"/>
        <v>1952</v>
      </c>
      <c r="M316" s="81">
        <f t="shared" si="57"/>
        <v>7659</v>
      </c>
      <c r="N316" s="81">
        <f t="shared" si="58"/>
        <v>1407.4</v>
      </c>
      <c r="O316" s="82">
        <f t="shared" si="59"/>
        <v>9066.4</v>
      </c>
      <c r="P316" s="75">
        <v>-130.86</v>
      </c>
      <c r="Q316" s="76">
        <f t="shared" si="60"/>
        <v>8935.54</v>
      </c>
    </row>
    <row r="317" spans="1:17" ht="15" customHeight="1">
      <c r="A317" s="64">
        <f t="shared" si="51"/>
        <v>300</v>
      </c>
      <c r="B317" s="83" t="s">
        <v>1308</v>
      </c>
      <c r="C317" s="1" t="s">
        <v>1309</v>
      </c>
      <c r="D317" s="2" t="s">
        <v>1310</v>
      </c>
      <c r="E317" s="2" t="s">
        <v>1311</v>
      </c>
      <c r="F317" s="3">
        <f t="shared" si="52"/>
        <v>16296</v>
      </c>
      <c r="G317" s="2" t="s">
        <v>1310</v>
      </c>
      <c r="H317" s="2" t="s">
        <v>1311</v>
      </c>
      <c r="I317" s="77">
        <f t="shared" si="53"/>
        <v>16296</v>
      </c>
      <c r="J317" s="78">
        <f t="shared" si="54"/>
        <v>0</v>
      </c>
      <c r="K317" s="79">
        <f t="shared" si="55"/>
        <v>0</v>
      </c>
      <c r="L317" s="80">
        <f t="shared" si="56"/>
        <v>0</v>
      </c>
      <c r="M317" s="81">
        <f t="shared" si="57"/>
        <v>0</v>
      </c>
      <c r="N317" s="81">
        <f t="shared" si="58"/>
        <v>0</v>
      </c>
      <c r="O317" s="82">
        <f t="shared" si="59"/>
        <v>0</v>
      </c>
      <c r="P317" s="75">
        <v>-0.92</v>
      </c>
      <c r="Q317" s="76">
        <f t="shared" si="60"/>
        <v>-0.92</v>
      </c>
    </row>
    <row r="318" spans="1:17" ht="15" customHeight="1">
      <c r="A318" s="64">
        <f t="shared" si="51"/>
        <v>301</v>
      </c>
      <c r="B318" s="83" t="s">
        <v>1312</v>
      </c>
      <c r="C318" s="1" t="s">
        <v>1313</v>
      </c>
      <c r="D318" s="2" t="s">
        <v>1314</v>
      </c>
      <c r="E318" s="2" t="s">
        <v>1315</v>
      </c>
      <c r="F318" s="3">
        <f t="shared" si="52"/>
        <v>28593</v>
      </c>
      <c r="G318" s="2" t="s">
        <v>1316</v>
      </c>
      <c r="H318" s="2" t="s">
        <v>1317</v>
      </c>
      <c r="I318" s="77">
        <f t="shared" si="53"/>
        <v>30579</v>
      </c>
      <c r="J318" s="78">
        <f t="shared" si="54"/>
        <v>1303</v>
      </c>
      <c r="K318" s="79">
        <f t="shared" si="55"/>
        <v>683</v>
      </c>
      <c r="L318" s="80">
        <f t="shared" si="56"/>
        <v>1986</v>
      </c>
      <c r="M318" s="81">
        <f t="shared" si="57"/>
        <v>7492.25</v>
      </c>
      <c r="N318" s="81">
        <f t="shared" si="58"/>
        <v>1550.41</v>
      </c>
      <c r="O318" s="82">
        <f t="shared" si="59"/>
        <v>9042.66</v>
      </c>
      <c r="P318" s="75">
        <v>-38.06</v>
      </c>
      <c r="Q318" s="76">
        <f t="shared" si="60"/>
        <v>9004.6</v>
      </c>
    </row>
    <row r="319" spans="1:17" ht="15" customHeight="1">
      <c r="A319" s="64">
        <f t="shared" si="51"/>
        <v>302</v>
      </c>
      <c r="B319" s="83" t="s">
        <v>1318</v>
      </c>
      <c r="C319" s="1" t="s">
        <v>1319</v>
      </c>
      <c r="D319" s="2" t="s">
        <v>1320</v>
      </c>
      <c r="E319" s="2" t="s">
        <v>1321</v>
      </c>
      <c r="F319" s="3">
        <f t="shared" si="52"/>
        <v>25077</v>
      </c>
      <c r="G319" s="2" t="s">
        <v>1322</v>
      </c>
      <c r="H319" s="2" t="s">
        <v>1323</v>
      </c>
      <c r="I319" s="77">
        <f t="shared" si="53"/>
        <v>26478</v>
      </c>
      <c r="J319" s="78">
        <f t="shared" si="54"/>
        <v>915</v>
      </c>
      <c r="K319" s="79">
        <f t="shared" si="55"/>
        <v>486</v>
      </c>
      <c r="L319" s="80">
        <f t="shared" si="56"/>
        <v>1401</v>
      </c>
      <c r="M319" s="81">
        <f t="shared" si="57"/>
        <v>5261.25</v>
      </c>
      <c r="N319" s="81">
        <f t="shared" si="58"/>
        <v>1103.22</v>
      </c>
      <c r="O319" s="82">
        <f t="shared" si="59"/>
        <v>6364.47</v>
      </c>
      <c r="P319" s="75">
        <v>-22.23</v>
      </c>
      <c r="Q319" s="76">
        <f t="shared" si="60"/>
        <v>6342.24</v>
      </c>
    </row>
    <row r="320" spans="1:17" ht="15" customHeight="1">
      <c r="A320" s="64">
        <f t="shared" si="51"/>
        <v>303</v>
      </c>
      <c r="B320" s="83" t="s">
        <v>1324</v>
      </c>
      <c r="C320" s="1" t="s">
        <v>1325</v>
      </c>
      <c r="D320" s="2" t="s">
        <v>1326</v>
      </c>
      <c r="E320" s="2" t="s">
        <v>1327</v>
      </c>
      <c r="F320" s="3">
        <f t="shared" si="52"/>
        <v>8987</v>
      </c>
      <c r="G320" s="2" t="s">
        <v>1326</v>
      </c>
      <c r="H320" s="2" t="s">
        <v>1327</v>
      </c>
      <c r="I320" s="77">
        <f t="shared" si="53"/>
        <v>8987</v>
      </c>
      <c r="J320" s="78">
        <f t="shared" si="54"/>
        <v>0</v>
      </c>
      <c r="K320" s="79">
        <f t="shared" si="55"/>
        <v>0</v>
      </c>
      <c r="L320" s="80">
        <f t="shared" si="56"/>
        <v>0</v>
      </c>
      <c r="M320" s="81">
        <f t="shared" si="57"/>
        <v>0</v>
      </c>
      <c r="N320" s="81">
        <f t="shared" si="58"/>
        <v>0</v>
      </c>
      <c r="O320" s="82">
        <f t="shared" si="59"/>
        <v>0</v>
      </c>
      <c r="P320" s="75">
        <v>-1.62</v>
      </c>
      <c r="Q320" s="76">
        <f t="shared" si="60"/>
        <v>-1.62</v>
      </c>
    </row>
    <row r="321" spans="1:17" ht="15" customHeight="1">
      <c r="A321" s="64">
        <f t="shared" si="51"/>
        <v>304</v>
      </c>
      <c r="B321" s="83" t="s">
        <v>1328</v>
      </c>
      <c r="C321" s="1" t="s">
        <v>1329</v>
      </c>
      <c r="D321" s="2" t="s">
        <v>1330</v>
      </c>
      <c r="E321" s="2" t="s">
        <v>1331</v>
      </c>
      <c r="F321" s="3">
        <f t="shared" si="52"/>
        <v>10695</v>
      </c>
      <c r="G321" s="2" t="s">
        <v>1330</v>
      </c>
      <c r="H321" s="2" t="s">
        <v>1331</v>
      </c>
      <c r="I321" s="77">
        <f t="shared" si="53"/>
        <v>10695</v>
      </c>
      <c r="J321" s="78">
        <f t="shared" si="54"/>
        <v>0</v>
      </c>
      <c r="K321" s="79">
        <f t="shared" si="55"/>
        <v>0</v>
      </c>
      <c r="L321" s="80">
        <f t="shared" si="56"/>
        <v>0</v>
      </c>
      <c r="M321" s="81">
        <f t="shared" si="57"/>
        <v>0</v>
      </c>
      <c r="N321" s="81">
        <f t="shared" si="58"/>
        <v>0</v>
      </c>
      <c r="O321" s="82">
        <f t="shared" si="59"/>
        <v>0</v>
      </c>
      <c r="P321" s="75">
        <v>0</v>
      </c>
      <c r="Q321" s="76">
        <f t="shared" si="60"/>
        <v>0</v>
      </c>
    </row>
    <row r="322" spans="1:17" ht="15" customHeight="1">
      <c r="A322" s="64">
        <f t="shared" si="51"/>
        <v>305</v>
      </c>
      <c r="B322" s="83" t="s">
        <v>1332</v>
      </c>
      <c r="C322" s="1" t="s">
        <v>1333</v>
      </c>
      <c r="D322" s="2" t="s">
        <v>1334</v>
      </c>
      <c r="E322" s="2" t="s">
        <v>1335</v>
      </c>
      <c r="F322" s="3">
        <f t="shared" si="52"/>
        <v>1438</v>
      </c>
      <c r="G322" s="2" t="s">
        <v>1334</v>
      </c>
      <c r="H322" s="2" t="s">
        <v>1335</v>
      </c>
      <c r="I322" s="77">
        <f t="shared" si="53"/>
        <v>1438</v>
      </c>
      <c r="J322" s="78">
        <f t="shared" si="54"/>
        <v>0</v>
      </c>
      <c r="K322" s="79">
        <f t="shared" si="55"/>
        <v>0</v>
      </c>
      <c r="L322" s="80">
        <f t="shared" si="56"/>
        <v>0</v>
      </c>
      <c r="M322" s="81">
        <f t="shared" si="57"/>
        <v>0</v>
      </c>
      <c r="N322" s="81">
        <f t="shared" si="58"/>
        <v>0</v>
      </c>
      <c r="O322" s="82">
        <f t="shared" si="59"/>
        <v>0</v>
      </c>
      <c r="P322" s="75">
        <v>-26.98</v>
      </c>
      <c r="Q322" s="76">
        <f t="shared" si="60"/>
        <v>-26.98</v>
      </c>
    </row>
    <row r="323" spans="1:17" ht="15" customHeight="1">
      <c r="A323" s="64">
        <f t="shared" si="51"/>
        <v>306</v>
      </c>
      <c r="B323" s="83" t="s">
        <v>1336</v>
      </c>
      <c r="C323" s="1" t="s">
        <v>1337</v>
      </c>
      <c r="D323" s="2" t="s">
        <v>1338</v>
      </c>
      <c r="E323" s="2" t="s">
        <v>38</v>
      </c>
      <c r="F323" s="3">
        <f t="shared" si="52"/>
        <v>16149</v>
      </c>
      <c r="G323" s="2" t="s">
        <v>1338</v>
      </c>
      <c r="H323" s="2" t="s">
        <v>38</v>
      </c>
      <c r="I323" s="77">
        <f t="shared" si="53"/>
        <v>16149</v>
      </c>
      <c r="J323" s="78">
        <f t="shared" si="54"/>
        <v>0</v>
      </c>
      <c r="K323" s="79">
        <f t="shared" si="55"/>
        <v>0</v>
      </c>
      <c r="L323" s="80">
        <f t="shared" si="56"/>
        <v>0</v>
      </c>
      <c r="M323" s="81">
        <f t="shared" si="57"/>
        <v>0</v>
      </c>
      <c r="N323" s="81">
        <f t="shared" si="58"/>
        <v>0</v>
      </c>
      <c r="O323" s="82">
        <f t="shared" si="59"/>
        <v>0</v>
      </c>
      <c r="P323" s="75">
        <v>-9.5</v>
      </c>
      <c r="Q323" s="76">
        <f t="shared" si="60"/>
        <v>-9.5</v>
      </c>
    </row>
    <row r="324" spans="1:17" ht="15" customHeight="1">
      <c r="A324" s="64">
        <f t="shared" si="51"/>
        <v>307</v>
      </c>
      <c r="B324" s="83" t="s">
        <v>1339</v>
      </c>
      <c r="C324" s="1" t="s">
        <v>1340</v>
      </c>
      <c r="D324" s="2" t="s">
        <v>1341</v>
      </c>
      <c r="E324" s="2" t="s">
        <v>1342</v>
      </c>
      <c r="F324" s="3">
        <f t="shared" si="52"/>
        <v>12832</v>
      </c>
      <c r="G324" s="2" t="s">
        <v>1341</v>
      </c>
      <c r="H324" s="2" t="s">
        <v>1342</v>
      </c>
      <c r="I324" s="77">
        <f t="shared" si="53"/>
        <v>12832</v>
      </c>
      <c r="J324" s="78">
        <f t="shared" si="54"/>
        <v>0</v>
      </c>
      <c r="K324" s="79">
        <f t="shared" si="55"/>
        <v>0</v>
      </c>
      <c r="L324" s="80">
        <f t="shared" si="56"/>
        <v>0</v>
      </c>
      <c r="M324" s="81">
        <f t="shared" si="57"/>
        <v>0</v>
      </c>
      <c r="N324" s="81">
        <f t="shared" si="58"/>
        <v>0</v>
      </c>
      <c r="O324" s="82">
        <f t="shared" si="59"/>
        <v>0</v>
      </c>
      <c r="P324" s="75">
        <v>-658.77</v>
      </c>
      <c r="Q324" s="76">
        <f t="shared" si="60"/>
        <v>-658.77</v>
      </c>
    </row>
    <row r="325" spans="1:17" ht="15" customHeight="1">
      <c r="A325" s="64">
        <f t="shared" si="51"/>
        <v>308</v>
      </c>
      <c r="B325" s="83" t="s">
        <v>1343</v>
      </c>
      <c r="C325" s="1" t="s">
        <v>1344</v>
      </c>
      <c r="D325" s="2" t="s">
        <v>1345</v>
      </c>
      <c r="E325" s="2" t="s">
        <v>1346</v>
      </c>
      <c r="F325" s="3">
        <f t="shared" si="52"/>
        <v>1270</v>
      </c>
      <c r="G325" s="2" t="s">
        <v>1345</v>
      </c>
      <c r="H325" s="2" t="s">
        <v>1346</v>
      </c>
      <c r="I325" s="77">
        <f t="shared" si="53"/>
        <v>1270</v>
      </c>
      <c r="J325" s="78">
        <f t="shared" si="54"/>
        <v>0</v>
      </c>
      <c r="K325" s="79">
        <f t="shared" si="55"/>
        <v>0</v>
      </c>
      <c r="L325" s="80">
        <f t="shared" si="56"/>
        <v>0</v>
      </c>
      <c r="M325" s="81">
        <f t="shared" si="57"/>
        <v>0</v>
      </c>
      <c r="N325" s="81">
        <f t="shared" si="58"/>
        <v>0</v>
      </c>
      <c r="O325" s="82">
        <f t="shared" si="59"/>
        <v>0</v>
      </c>
      <c r="P325" s="75">
        <v>0</v>
      </c>
      <c r="Q325" s="76">
        <f t="shared" si="60"/>
        <v>0</v>
      </c>
    </row>
    <row r="326" spans="1:17" ht="15" customHeight="1">
      <c r="A326" s="64">
        <f aca="true" t="shared" si="61" ref="A326:A357">ROW()-17</f>
        <v>309</v>
      </c>
      <c r="B326" s="83" t="s">
        <v>1347</v>
      </c>
      <c r="C326" s="1" t="s">
        <v>1348</v>
      </c>
      <c r="D326" s="2" t="s">
        <v>1349</v>
      </c>
      <c r="E326" s="2" t="s">
        <v>1350</v>
      </c>
      <c r="F326" s="3">
        <f aca="true" t="shared" si="62" ref="F326:F357">D326+E326</f>
        <v>2148</v>
      </c>
      <c r="G326" s="2" t="s">
        <v>1349</v>
      </c>
      <c r="H326" s="2" t="s">
        <v>1350</v>
      </c>
      <c r="I326" s="77">
        <f aca="true" t="shared" si="63" ref="I326:I357">G326+H326</f>
        <v>2148</v>
      </c>
      <c r="J326" s="78">
        <f aca="true" t="shared" si="64" ref="J326:J357">G326-D326</f>
        <v>0</v>
      </c>
      <c r="K326" s="79">
        <f aca="true" t="shared" si="65" ref="K326:K357">H326-E326</f>
        <v>0</v>
      </c>
      <c r="L326" s="80">
        <f aca="true" t="shared" si="66" ref="L326:L357">I326-F326</f>
        <v>0</v>
      </c>
      <c r="M326" s="81">
        <f aca="true" t="shared" si="67" ref="M326:M357">$F$6*J326</f>
        <v>0</v>
      </c>
      <c r="N326" s="81">
        <f aca="true" t="shared" si="68" ref="N326:N357">$F$7*K326</f>
        <v>0</v>
      </c>
      <c r="O326" s="82">
        <f aca="true" t="shared" si="69" ref="O326:O357">N326+M326</f>
        <v>0</v>
      </c>
      <c r="P326" s="75">
        <v>0</v>
      </c>
      <c r="Q326" s="76">
        <f t="shared" si="60"/>
        <v>0</v>
      </c>
    </row>
    <row r="327" spans="1:17" ht="15" customHeight="1">
      <c r="A327" s="64">
        <f t="shared" si="61"/>
        <v>310</v>
      </c>
      <c r="B327" s="83" t="s">
        <v>1351</v>
      </c>
      <c r="C327" s="1" t="s">
        <v>1352</v>
      </c>
      <c r="D327" s="2" t="s">
        <v>1353</v>
      </c>
      <c r="E327" s="2" t="s">
        <v>1354</v>
      </c>
      <c r="F327" s="3">
        <f t="shared" si="62"/>
        <v>1065</v>
      </c>
      <c r="G327" s="2" t="s">
        <v>1353</v>
      </c>
      <c r="H327" s="2" t="s">
        <v>1354</v>
      </c>
      <c r="I327" s="77">
        <f t="shared" si="63"/>
        <v>1065</v>
      </c>
      <c r="J327" s="78">
        <f t="shared" si="64"/>
        <v>0</v>
      </c>
      <c r="K327" s="79">
        <f t="shared" si="65"/>
        <v>0</v>
      </c>
      <c r="L327" s="80">
        <f t="shared" si="66"/>
        <v>0</v>
      </c>
      <c r="M327" s="81">
        <f t="shared" si="67"/>
        <v>0</v>
      </c>
      <c r="N327" s="81">
        <f t="shared" si="68"/>
        <v>0</v>
      </c>
      <c r="O327" s="82">
        <f t="shared" si="69"/>
        <v>0</v>
      </c>
      <c r="P327" s="75">
        <v>-1859.06</v>
      </c>
      <c r="Q327" s="76">
        <f t="shared" si="60"/>
        <v>-1859.06</v>
      </c>
    </row>
    <row r="328" spans="1:17" ht="15" customHeight="1">
      <c r="A328" s="64">
        <f t="shared" si="61"/>
        <v>311</v>
      </c>
      <c r="B328" s="83" t="s">
        <v>1355</v>
      </c>
      <c r="C328" s="1" t="s">
        <v>1356</v>
      </c>
      <c r="D328" s="2" t="s">
        <v>1357</v>
      </c>
      <c r="E328" s="2" t="s">
        <v>1358</v>
      </c>
      <c r="F328" s="3">
        <f t="shared" si="62"/>
        <v>2607</v>
      </c>
      <c r="G328" s="2" t="s">
        <v>1357</v>
      </c>
      <c r="H328" s="2" t="s">
        <v>1358</v>
      </c>
      <c r="I328" s="77">
        <f t="shared" si="63"/>
        <v>2607</v>
      </c>
      <c r="J328" s="78">
        <f t="shared" si="64"/>
        <v>0</v>
      </c>
      <c r="K328" s="79">
        <f t="shared" si="65"/>
        <v>0</v>
      </c>
      <c r="L328" s="80">
        <f t="shared" si="66"/>
        <v>0</v>
      </c>
      <c r="M328" s="81">
        <f t="shared" si="67"/>
        <v>0</v>
      </c>
      <c r="N328" s="81">
        <f t="shared" si="68"/>
        <v>0</v>
      </c>
      <c r="O328" s="82">
        <f t="shared" si="69"/>
        <v>0</v>
      </c>
      <c r="P328" s="75">
        <v>-300.16</v>
      </c>
      <c r="Q328" s="76">
        <f t="shared" si="60"/>
        <v>-300.16</v>
      </c>
    </row>
    <row r="329" spans="1:17" ht="15" customHeight="1">
      <c r="A329" s="64">
        <f t="shared" si="61"/>
        <v>312</v>
      </c>
      <c r="B329" s="83" t="s">
        <v>1359</v>
      </c>
      <c r="C329" s="1" t="s">
        <v>1360</v>
      </c>
      <c r="D329" s="2" t="s">
        <v>1361</v>
      </c>
      <c r="E329" s="2" t="s">
        <v>1362</v>
      </c>
      <c r="F329" s="3">
        <f t="shared" si="62"/>
        <v>12360</v>
      </c>
      <c r="G329" s="2" t="s">
        <v>1361</v>
      </c>
      <c r="H329" s="2" t="s">
        <v>1362</v>
      </c>
      <c r="I329" s="77">
        <f t="shared" si="63"/>
        <v>12360</v>
      </c>
      <c r="J329" s="78">
        <f t="shared" si="64"/>
        <v>0</v>
      </c>
      <c r="K329" s="79">
        <f t="shared" si="65"/>
        <v>0</v>
      </c>
      <c r="L329" s="80">
        <f t="shared" si="66"/>
        <v>0</v>
      </c>
      <c r="M329" s="81">
        <f t="shared" si="67"/>
        <v>0</v>
      </c>
      <c r="N329" s="81">
        <f t="shared" si="68"/>
        <v>0</v>
      </c>
      <c r="O329" s="82">
        <f t="shared" si="69"/>
        <v>0</v>
      </c>
      <c r="P329" s="75">
        <v>0.1</v>
      </c>
      <c r="Q329" s="76">
        <f t="shared" si="60"/>
        <v>0.1</v>
      </c>
    </row>
    <row r="330" spans="1:17" ht="15" customHeight="1">
      <c r="A330" s="64">
        <f t="shared" si="61"/>
        <v>313</v>
      </c>
      <c r="B330" s="83" t="s">
        <v>1363</v>
      </c>
      <c r="C330" s="1" t="s">
        <v>1364</v>
      </c>
      <c r="D330" s="2" t="s">
        <v>1365</v>
      </c>
      <c r="E330" s="2" t="s">
        <v>1366</v>
      </c>
      <c r="F330" s="3">
        <f t="shared" si="62"/>
        <v>26258</v>
      </c>
      <c r="G330" s="2" t="s">
        <v>1367</v>
      </c>
      <c r="H330" s="2" t="s">
        <v>1368</v>
      </c>
      <c r="I330" s="77">
        <f t="shared" si="63"/>
        <v>26424</v>
      </c>
      <c r="J330" s="78">
        <f t="shared" si="64"/>
        <v>125</v>
      </c>
      <c r="K330" s="79">
        <f t="shared" si="65"/>
        <v>41</v>
      </c>
      <c r="L330" s="80">
        <f t="shared" si="66"/>
        <v>166</v>
      </c>
      <c r="M330" s="81">
        <f t="shared" si="67"/>
        <v>718.75</v>
      </c>
      <c r="N330" s="81">
        <f t="shared" si="68"/>
        <v>93.07</v>
      </c>
      <c r="O330" s="82">
        <f t="shared" si="69"/>
        <v>811.82</v>
      </c>
      <c r="P330" s="75">
        <v>0</v>
      </c>
      <c r="Q330" s="76">
        <f t="shared" si="60"/>
        <v>811.82</v>
      </c>
    </row>
    <row r="331" spans="1:17" ht="15" customHeight="1">
      <c r="A331" s="64">
        <f t="shared" si="61"/>
        <v>314</v>
      </c>
      <c r="B331" s="83" t="s">
        <v>1369</v>
      </c>
      <c r="C331" s="1" t="s">
        <v>1370</v>
      </c>
      <c r="D331" s="2" t="s">
        <v>1371</v>
      </c>
      <c r="E331" s="2" t="s">
        <v>1372</v>
      </c>
      <c r="F331" s="3">
        <f t="shared" si="62"/>
        <v>13055</v>
      </c>
      <c r="G331" s="2" t="s">
        <v>1371</v>
      </c>
      <c r="H331" s="2" t="s">
        <v>1372</v>
      </c>
      <c r="I331" s="77">
        <f t="shared" si="63"/>
        <v>13055</v>
      </c>
      <c r="J331" s="78">
        <f t="shared" si="64"/>
        <v>0</v>
      </c>
      <c r="K331" s="79">
        <f t="shared" si="65"/>
        <v>0</v>
      </c>
      <c r="L331" s="80">
        <f t="shared" si="66"/>
        <v>0</v>
      </c>
      <c r="M331" s="81">
        <f t="shared" si="67"/>
        <v>0</v>
      </c>
      <c r="N331" s="81">
        <f t="shared" si="68"/>
        <v>0</v>
      </c>
      <c r="O331" s="82">
        <f t="shared" si="69"/>
        <v>0</v>
      </c>
      <c r="P331" s="75">
        <v>2445.07</v>
      </c>
      <c r="Q331" s="76">
        <f t="shared" si="60"/>
        <v>2445.07</v>
      </c>
    </row>
    <row r="332" spans="1:17" ht="15" customHeight="1">
      <c r="A332" s="64">
        <f t="shared" si="61"/>
        <v>315</v>
      </c>
      <c r="B332" s="83" t="s">
        <v>1373</v>
      </c>
      <c r="C332" s="1" t="s">
        <v>1374</v>
      </c>
      <c r="D332" s="2" t="s">
        <v>1375</v>
      </c>
      <c r="E332" s="2" t="s">
        <v>1376</v>
      </c>
      <c r="F332" s="3">
        <f t="shared" si="62"/>
        <v>16279</v>
      </c>
      <c r="G332" s="2" t="s">
        <v>1377</v>
      </c>
      <c r="H332" s="2" t="s">
        <v>1378</v>
      </c>
      <c r="I332" s="77">
        <f t="shared" si="63"/>
        <v>17401</v>
      </c>
      <c r="J332" s="78">
        <f t="shared" si="64"/>
        <v>714</v>
      </c>
      <c r="K332" s="79">
        <f t="shared" si="65"/>
        <v>408</v>
      </c>
      <c r="L332" s="80">
        <f t="shared" si="66"/>
        <v>1122</v>
      </c>
      <c r="M332" s="81">
        <f t="shared" si="67"/>
        <v>4105.5</v>
      </c>
      <c r="N332" s="81">
        <f t="shared" si="68"/>
        <v>926.16</v>
      </c>
      <c r="O332" s="82">
        <f t="shared" si="69"/>
        <v>5031.66</v>
      </c>
      <c r="P332" s="75">
        <v>4673.92</v>
      </c>
      <c r="Q332" s="76">
        <f t="shared" si="60"/>
        <v>9705.58</v>
      </c>
    </row>
    <row r="333" spans="1:17" ht="15" customHeight="1">
      <c r="A333" s="64">
        <f t="shared" si="61"/>
        <v>316</v>
      </c>
      <c r="B333" s="83" t="s">
        <v>1379</v>
      </c>
      <c r="C333" s="1" t="s">
        <v>1380</v>
      </c>
      <c r="D333" s="2" t="s">
        <v>1381</v>
      </c>
      <c r="E333" s="2" t="s">
        <v>1382</v>
      </c>
      <c r="F333" s="3">
        <f t="shared" si="62"/>
        <v>4311</v>
      </c>
      <c r="G333" s="2" t="s">
        <v>1381</v>
      </c>
      <c r="H333" s="2" t="s">
        <v>1382</v>
      </c>
      <c r="I333" s="77">
        <f t="shared" si="63"/>
        <v>4311</v>
      </c>
      <c r="J333" s="78">
        <f t="shared" si="64"/>
        <v>0</v>
      </c>
      <c r="K333" s="79">
        <f t="shared" si="65"/>
        <v>0</v>
      </c>
      <c r="L333" s="80">
        <f t="shared" si="66"/>
        <v>0</v>
      </c>
      <c r="M333" s="81">
        <f t="shared" si="67"/>
        <v>0</v>
      </c>
      <c r="N333" s="81">
        <f t="shared" si="68"/>
        <v>0</v>
      </c>
      <c r="O333" s="82">
        <f t="shared" si="69"/>
        <v>0</v>
      </c>
      <c r="P333" s="75">
        <v>-835.3</v>
      </c>
      <c r="Q333" s="76">
        <f t="shared" si="60"/>
        <v>-835.3</v>
      </c>
    </row>
    <row r="334" spans="1:17" ht="15" customHeight="1">
      <c r="A334" s="64">
        <f t="shared" si="61"/>
        <v>317</v>
      </c>
      <c r="B334" s="83" t="s">
        <v>1383</v>
      </c>
      <c r="C334" s="1" t="s">
        <v>1384</v>
      </c>
      <c r="D334" s="2" t="s">
        <v>1385</v>
      </c>
      <c r="E334" s="2" t="s">
        <v>1386</v>
      </c>
      <c r="F334" s="3">
        <f t="shared" si="62"/>
        <v>3323</v>
      </c>
      <c r="G334" s="2" t="s">
        <v>1385</v>
      </c>
      <c r="H334" s="2" t="s">
        <v>1386</v>
      </c>
      <c r="I334" s="77">
        <f t="shared" si="63"/>
        <v>3323</v>
      </c>
      <c r="J334" s="78">
        <f t="shared" si="64"/>
        <v>0</v>
      </c>
      <c r="K334" s="79">
        <f t="shared" si="65"/>
        <v>0</v>
      </c>
      <c r="L334" s="80">
        <f t="shared" si="66"/>
        <v>0</v>
      </c>
      <c r="M334" s="81">
        <f t="shared" si="67"/>
        <v>0</v>
      </c>
      <c r="N334" s="81">
        <f t="shared" si="68"/>
        <v>0</v>
      </c>
      <c r="O334" s="82">
        <f t="shared" si="69"/>
        <v>0</v>
      </c>
      <c r="P334" s="75">
        <v>-11.13</v>
      </c>
      <c r="Q334" s="76">
        <f t="shared" si="60"/>
        <v>-11.13</v>
      </c>
    </row>
    <row r="335" spans="1:17" ht="15" customHeight="1">
      <c r="A335" s="64">
        <f t="shared" si="61"/>
        <v>318</v>
      </c>
      <c r="B335" s="83" t="s">
        <v>1387</v>
      </c>
      <c r="C335" s="1" t="s">
        <v>1388</v>
      </c>
      <c r="D335" s="2" t="s">
        <v>1389</v>
      </c>
      <c r="E335" s="2" t="s">
        <v>1390</v>
      </c>
      <c r="F335" s="3">
        <f t="shared" si="62"/>
        <v>18901</v>
      </c>
      <c r="G335" s="2" t="s">
        <v>1391</v>
      </c>
      <c r="H335" s="2" t="s">
        <v>1392</v>
      </c>
      <c r="I335" s="77">
        <f t="shared" si="63"/>
        <v>18908</v>
      </c>
      <c r="J335" s="78">
        <f t="shared" si="64"/>
        <v>6</v>
      </c>
      <c r="K335" s="79">
        <f t="shared" si="65"/>
        <v>1</v>
      </c>
      <c r="L335" s="80">
        <f t="shared" si="66"/>
        <v>7</v>
      </c>
      <c r="M335" s="81">
        <f t="shared" si="67"/>
        <v>34.5</v>
      </c>
      <c r="N335" s="81">
        <f t="shared" si="68"/>
        <v>2.27</v>
      </c>
      <c r="O335" s="82">
        <f t="shared" si="69"/>
        <v>36.77</v>
      </c>
      <c r="P335" s="75">
        <v>0</v>
      </c>
      <c r="Q335" s="76">
        <f t="shared" si="60"/>
        <v>36.77</v>
      </c>
    </row>
    <row r="336" spans="1:17" ht="15" customHeight="1">
      <c r="A336" s="64">
        <f t="shared" si="61"/>
        <v>319</v>
      </c>
      <c r="B336" s="83" t="s">
        <v>1393</v>
      </c>
      <c r="C336" s="1" t="s">
        <v>1394</v>
      </c>
      <c r="D336" s="2" t="s">
        <v>1395</v>
      </c>
      <c r="E336" s="2" t="s">
        <v>1396</v>
      </c>
      <c r="F336" s="3">
        <f t="shared" si="62"/>
        <v>1797</v>
      </c>
      <c r="G336" s="2" t="s">
        <v>1395</v>
      </c>
      <c r="H336" s="2" t="s">
        <v>1396</v>
      </c>
      <c r="I336" s="77">
        <f t="shared" si="63"/>
        <v>1797</v>
      </c>
      <c r="J336" s="78">
        <f t="shared" si="64"/>
        <v>0</v>
      </c>
      <c r="K336" s="79">
        <f t="shared" si="65"/>
        <v>0</v>
      </c>
      <c r="L336" s="80">
        <f t="shared" si="66"/>
        <v>0</v>
      </c>
      <c r="M336" s="81">
        <f t="shared" si="67"/>
        <v>0</v>
      </c>
      <c r="N336" s="81">
        <f t="shared" si="68"/>
        <v>0</v>
      </c>
      <c r="O336" s="82">
        <f t="shared" si="69"/>
        <v>0</v>
      </c>
      <c r="P336" s="75">
        <v>0</v>
      </c>
      <c r="Q336" s="76">
        <f t="shared" si="60"/>
        <v>0</v>
      </c>
    </row>
    <row r="337" spans="1:17" ht="15" customHeight="1">
      <c r="A337" s="64">
        <f t="shared" si="61"/>
        <v>320</v>
      </c>
      <c r="B337" s="83" t="s">
        <v>1397</v>
      </c>
      <c r="C337" s="1" t="s">
        <v>1398</v>
      </c>
      <c r="D337" s="2" t="s">
        <v>1399</v>
      </c>
      <c r="E337" s="2" t="s">
        <v>1400</v>
      </c>
      <c r="F337" s="3">
        <f t="shared" si="62"/>
        <v>65265</v>
      </c>
      <c r="G337" s="2" t="s">
        <v>1401</v>
      </c>
      <c r="H337" s="2" t="s">
        <v>1402</v>
      </c>
      <c r="I337" s="77">
        <f t="shared" si="63"/>
        <v>66379</v>
      </c>
      <c r="J337" s="78">
        <f t="shared" si="64"/>
        <v>735</v>
      </c>
      <c r="K337" s="79">
        <f t="shared" si="65"/>
        <v>379</v>
      </c>
      <c r="L337" s="80">
        <f t="shared" si="66"/>
        <v>1114</v>
      </c>
      <c r="M337" s="81">
        <f t="shared" si="67"/>
        <v>4226.25</v>
      </c>
      <c r="N337" s="81">
        <f t="shared" si="68"/>
        <v>860.33</v>
      </c>
      <c r="O337" s="82">
        <f t="shared" si="69"/>
        <v>5086.58</v>
      </c>
      <c r="P337" s="75">
        <v>0</v>
      </c>
      <c r="Q337" s="76">
        <f t="shared" si="60"/>
        <v>5086.58</v>
      </c>
    </row>
    <row r="338" spans="1:17" ht="15" customHeight="1">
      <c r="A338" s="64">
        <f t="shared" si="61"/>
        <v>321</v>
      </c>
      <c r="B338" s="83" t="s">
        <v>1403</v>
      </c>
      <c r="C338" s="1" t="s">
        <v>1404</v>
      </c>
      <c r="D338" s="2" t="s">
        <v>1405</v>
      </c>
      <c r="E338" s="2" t="s">
        <v>1406</v>
      </c>
      <c r="F338" s="3">
        <f t="shared" si="62"/>
        <v>40403</v>
      </c>
      <c r="G338" s="2" t="s">
        <v>1407</v>
      </c>
      <c r="H338" s="2" t="s">
        <v>1408</v>
      </c>
      <c r="I338" s="77">
        <f t="shared" si="63"/>
        <v>41195</v>
      </c>
      <c r="J338" s="78">
        <f t="shared" si="64"/>
        <v>513</v>
      </c>
      <c r="K338" s="79">
        <f t="shared" si="65"/>
        <v>279</v>
      </c>
      <c r="L338" s="80">
        <f t="shared" si="66"/>
        <v>792</v>
      </c>
      <c r="M338" s="81">
        <f t="shared" si="67"/>
        <v>2949.75</v>
      </c>
      <c r="N338" s="81">
        <f t="shared" si="68"/>
        <v>633.33</v>
      </c>
      <c r="O338" s="82">
        <f t="shared" si="69"/>
        <v>3583.08</v>
      </c>
      <c r="P338" s="75">
        <v>-151.76</v>
      </c>
      <c r="Q338" s="76">
        <f t="shared" si="60"/>
        <v>3431.32</v>
      </c>
    </row>
    <row r="339" spans="1:17" ht="15" customHeight="1">
      <c r="A339" s="64">
        <f t="shared" si="61"/>
        <v>322</v>
      </c>
      <c r="B339" s="83" t="s">
        <v>1409</v>
      </c>
      <c r="C339" s="1" t="s">
        <v>1410</v>
      </c>
      <c r="D339" s="2" t="s">
        <v>1411</v>
      </c>
      <c r="E339" s="2" t="s">
        <v>1412</v>
      </c>
      <c r="F339" s="3">
        <f t="shared" si="62"/>
        <v>38290</v>
      </c>
      <c r="G339" s="2" t="s">
        <v>1413</v>
      </c>
      <c r="H339" s="2" t="s">
        <v>1414</v>
      </c>
      <c r="I339" s="77">
        <f t="shared" si="63"/>
        <v>40430</v>
      </c>
      <c r="J339" s="78">
        <f t="shared" si="64"/>
        <v>1416</v>
      </c>
      <c r="K339" s="79">
        <f t="shared" si="65"/>
        <v>724</v>
      </c>
      <c r="L339" s="80">
        <f t="shared" si="66"/>
        <v>2140</v>
      </c>
      <c r="M339" s="81">
        <f t="shared" si="67"/>
        <v>8142</v>
      </c>
      <c r="N339" s="81">
        <f t="shared" si="68"/>
        <v>1643.48</v>
      </c>
      <c r="O339" s="82">
        <f t="shared" si="69"/>
        <v>9785.48</v>
      </c>
      <c r="P339" s="75">
        <v>-201.22</v>
      </c>
      <c r="Q339" s="76">
        <f t="shared" si="60"/>
        <v>9584.26</v>
      </c>
    </row>
    <row r="340" spans="1:17" ht="15" customHeight="1">
      <c r="A340" s="64">
        <f t="shared" si="61"/>
        <v>323</v>
      </c>
      <c r="B340" s="83" t="s">
        <v>1415</v>
      </c>
      <c r="C340" s="1" t="s">
        <v>1416</v>
      </c>
      <c r="D340" s="2" t="s">
        <v>1417</v>
      </c>
      <c r="E340" s="2" t="s">
        <v>1418</v>
      </c>
      <c r="F340" s="3">
        <f t="shared" si="62"/>
        <v>63169</v>
      </c>
      <c r="G340" s="2" t="s">
        <v>1419</v>
      </c>
      <c r="H340" s="2" t="s">
        <v>1420</v>
      </c>
      <c r="I340" s="77">
        <f t="shared" si="63"/>
        <v>64524</v>
      </c>
      <c r="J340" s="78">
        <f t="shared" si="64"/>
        <v>912</v>
      </c>
      <c r="K340" s="79">
        <f t="shared" si="65"/>
        <v>443</v>
      </c>
      <c r="L340" s="80">
        <f t="shared" si="66"/>
        <v>1355</v>
      </c>
      <c r="M340" s="81">
        <f t="shared" si="67"/>
        <v>5244</v>
      </c>
      <c r="N340" s="81">
        <f t="shared" si="68"/>
        <v>1005.61</v>
      </c>
      <c r="O340" s="82">
        <f t="shared" si="69"/>
        <v>6249.61</v>
      </c>
      <c r="P340" s="75">
        <v>-336.03</v>
      </c>
      <c r="Q340" s="76">
        <f t="shared" si="60"/>
        <v>5913.58</v>
      </c>
    </row>
    <row r="341" spans="1:17" ht="15" customHeight="1">
      <c r="A341" s="64">
        <f t="shared" si="61"/>
        <v>324</v>
      </c>
      <c r="B341" s="83" t="s">
        <v>1421</v>
      </c>
      <c r="C341" s="1" t="s">
        <v>1422</v>
      </c>
      <c r="D341" s="2" t="s">
        <v>1423</v>
      </c>
      <c r="E341" s="2" t="s">
        <v>1424</v>
      </c>
      <c r="F341" s="3">
        <f t="shared" si="62"/>
        <v>38980</v>
      </c>
      <c r="G341" s="2" t="s">
        <v>1425</v>
      </c>
      <c r="H341" s="2" t="s">
        <v>1426</v>
      </c>
      <c r="I341" s="77">
        <f t="shared" si="63"/>
        <v>39977</v>
      </c>
      <c r="J341" s="78">
        <f t="shared" si="64"/>
        <v>661</v>
      </c>
      <c r="K341" s="79">
        <f t="shared" si="65"/>
        <v>336</v>
      </c>
      <c r="L341" s="80">
        <f t="shared" si="66"/>
        <v>997</v>
      </c>
      <c r="M341" s="81">
        <f t="shared" si="67"/>
        <v>3800.75</v>
      </c>
      <c r="N341" s="81">
        <f t="shared" si="68"/>
        <v>762.72</v>
      </c>
      <c r="O341" s="82">
        <f t="shared" si="69"/>
        <v>4563.47</v>
      </c>
      <c r="P341" s="75">
        <v>1262.82</v>
      </c>
      <c r="Q341" s="76">
        <f t="shared" si="60"/>
        <v>5826.29</v>
      </c>
    </row>
    <row r="342" spans="1:17" ht="15" customHeight="1">
      <c r="A342" s="64">
        <f t="shared" si="61"/>
        <v>325</v>
      </c>
      <c r="B342" s="83" t="s">
        <v>1427</v>
      </c>
      <c r="C342" s="1" t="s">
        <v>1428</v>
      </c>
      <c r="D342" s="2" t="s">
        <v>1429</v>
      </c>
      <c r="E342" s="2" t="s">
        <v>1430</v>
      </c>
      <c r="F342" s="3">
        <f t="shared" si="62"/>
        <v>13838</v>
      </c>
      <c r="G342" s="2" t="s">
        <v>1429</v>
      </c>
      <c r="H342" s="2" t="s">
        <v>1430</v>
      </c>
      <c r="I342" s="77">
        <f t="shared" si="63"/>
        <v>13838</v>
      </c>
      <c r="J342" s="78">
        <f t="shared" si="64"/>
        <v>0</v>
      </c>
      <c r="K342" s="79">
        <f t="shared" si="65"/>
        <v>0</v>
      </c>
      <c r="L342" s="80">
        <f t="shared" si="66"/>
        <v>0</v>
      </c>
      <c r="M342" s="81">
        <f t="shared" si="67"/>
        <v>0</v>
      </c>
      <c r="N342" s="81">
        <f t="shared" si="68"/>
        <v>0</v>
      </c>
      <c r="O342" s="82">
        <f t="shared" si="69"/>
        <v>0</v>
      </c>
      <c r="P342" s="75">
        <v>0</v>
      </c>
      <c r="Q342" s="76">
        <f t="shared" si="60"/>
        <v>0</v>
      </c>
    </row>
    <row r="343" spans="1:17" ht="15" customHeight="1">
      <c r="A343" s="64">
        <f t="shared" si="61"/>
        <v>326</v>
      </c>
      <c r="B343" s="83" t="s">
        <v>1431</v>
      </c>
      <c r="C343" s="1" t="s">
        <v>1432</v>
      </c>
      <c r="D343" s="2" t="s">
        <v>580</v>
      </c>
      <c r="E343" s="2" t="s">
        <v>388</v>
      </c>
      <c r="F343" s="3">
        <f t="shared" si="62"/>
        <v>3177</v>
      </c>
      <c r="G343" s="2" t="s">
        <v>580</v>
      </c>
      <c r="H343" s="2" t="s">
        <v>388</v>
      </c>
      <c r="I343" s="77">
        <f t="shared" si="63"/>
        <v>3177</v>
      </c>
      <c r="J343" s="78">
        <f t="shared" si="64"/>
        <v>0</v>
      </c>
      <c r="K343" s="79">
        <f t="shared" si="65"/>
        <v>0</v>
      </c>
      <c r="L343" s="80">
        <f t="shared" si="66"/>
        <v>0</v>
      </c>
      <c r="M343" s="81">
        <f t="shared" si="67"/>
        <v>0</v>
      </c>
      <c r="N343" s="81">
        <f t="shared" si="68"/>
        <v>0</v>
      </c>
      <c r="O343" s="82">
        <f t="shared" si="69"/>
        <v>0</v>
      </c>
      <c r="P343" s="75">
        <v>-436.09</v>
      </c>
      <c r="Q343" s="76">
        <f t="shared" si="60"/>
        <v>-436.09</v>
      </c>
    </row>
    <row r="344" spans="1:17" ht="15" customHeight="1">
      <c r="A344" s="64">
        <f t="shared" si="61"/>
        <v>327</v>
      </c>
      <c r="B344" s="83" t="s">
        <v>1433</v>
      </c>
      <c r="C344" s="1" t="s">
        <v>1434</v>
      </c>
      <c r="D344" s="2" t="s">
        <v>1435</v>
      </c>
      <c r="E344" s="2" t="s">
        <v>1436</v>
      </c>
      <c r="F344" s="3">
        <f t="shared" si="62"/>
        <v>7920</v>
      </c>
      <c r="G344" s="2" t="s">
        <v>1435</v>
      </c>
      <c r="H344" s="2" t="s">
        <v>1436</v>
      </c>
      <c r="I344" s="77">
        <f t="shared" si="63"/>
        <v>7920</v>
      </c>
      <c r="J344" s="78">
        <f t="shared" si="64"/>
        <v>0</v>
      </c>
      <c r="K344" s="79">
        <f t="shared" si="65"/>
        <v>0</v>
      </c>
      <c r="L344" s="80">
        <f t="shared" si="66"/>
        <v>0</v>
      </c>
      <c r="M344" s="81">
        <f t="shared" si="67"/>
        <v>0</v>
      </c>
      <c r="N344" s="81">
        <f t="shared" si="68"/>
        <v>0</v>
      </c>
      <c r="O344" s="82">
        <f t="shared" si="69"/>
        <v>0</v>
      </c>
      <c r="P344" s="75">
        <v>-2181.81</v>
      </c>
      <c r="Q344" s="76">
        <f t="shared" si="60"/>
        <v>-2181.81</v>
      </c>
    </row>
    <row r="345" spans="1:17" ht="15" customHeight="1">
      <c r="A345" s="64">
        <f t="shared" si="61"/>
        <v>328</v>
      </c>
      <c r="B345" s="83" t="s">
        <v>1437</v>
      </c>
      <c r="C345" s="1" t="s">
        <v>1438</v>
      </c>
      <c r="D345" s="2" t="s">
        <v>1439</v>
      </c>
      <c r="E345" s="2" t="s">
        <v>1440</v>
      </c>
      <c r="F345" s="3">
        <f t="shared" si="62"/>
        <v>6660</v>
      </c>
      <c r="G345" s="2" t="s">
        <v>1439</v>
      </c>
      <c r="H345" s="2" t="s">
        <v>1440</v>
      </c>
      <c r="I345" s="77">
        <f t="shared" si="63"/>
        <v>6660</v>
      </c>
      <c r="J345" s="78">
        <f t="shared" si="64"/>
        <v>0</v>
      </c>
      <c r="K345" s="79">
        <f t="shared" si="65"/>
        <v>0</v>
      </c>
      <c r="L345" s="80">
        <f t="shared" si="66"/>
        <v>0</v>
      </c>
      <c r="M345" s="81">
        <f t="shared" si="67"/>
        <v>0</v>
      </c>
      <c r="N345" s="81">
        <f t="shared" si="68"/>
        <v>0</v>
      </c>
      <c r="O345" s="82">
        <f t="shared" si="69"/>
        <v>0</v>
      </c>
      <c r="P345" s="75">
        <v>0</v>
      </c>
      <c r="Q345" s="76">
        <f t="shared" si="60"/>
        <v>0</v>
      </c>
    </row>
    <row r="346" spans="1:17" ht="15" customHeight="1">
      <c r="A346" s="64">
        <f t="shared" si="61"/>
        <v>329</v>
      </c>
      <c r="B346" s="83" t="s">
        <v>1441</v>
      </c>
      <c r="C346" s="1" t="s">
        <v>1442</v>
      </c>
      <c r="D346" s="2" t="s">
        <v>1443</v>
      </c>
      <c r="E346" s="2" t="s">
        <v>1444</v>
      </c>
      <c r="F346" s="3">
        <f t="shared" si="62"/>
        <v>11122</v>
      </c>
      <c r="G346" s="2" t="s">
        <v>1443</v>
      </c>
      <c r="H346" s="2" t="s">
        <v>1444</v>
      </c>
      <c r="I346" s="77">
        <f t="shared" si="63"/>
        <v>11122</v>
      </c>
      <c r="J346" s="78">
        <f t="shared" si="64"/>
        <v>0</v>
      </c>
      <c r="K346" s="79">
        <f t="shared" si="65"/>
        <v>0</v>
      </c>
      <c r="L346" s="80">
        <f t="shared" si="66"/>
        <v>0</v>
      </c>
      <c r="M346" s="81">
        <f t="shared" si="67"/>
        <v>0</v>
      </c>
      <c r="N346" s="81">
        <f t="shared" si="68"/>
        <v>0</v>
      </c>
      <c r="O346" s="82">
        <f t="shared" si="69"/>
        <v>0</v>
      </c>
      <c r="P346" s="75">
        <v>-3735.33</v>
      </c>
      <c r="Q346" s="76">
        <f t="shared" si="60"/>
        <v>-3735.33</v>
      </c>
    </row>
    <row r="347" spans="1:17" ht="15" customHeight="1">
      <c r="A347" s="64">
        <f t="shared" si="61"/>
        <v>330</v>
      </c>
      <c r="B347" s="83" t="s">
        <v>1445</v>
      </c>
      <c r="C347" s="1" t="s">
        <v>1446</v>
      </c>
      <c r="D347" s="2" t="s">
        <v>1447</v>
      </c>
      <c r="E347" s="2" t="s">
        <v>1448</v>
      </c>
      <c r="F347" s="3">
        <f t="shared" si="62"/>
        <v>7855</v>
      </c>
      <c r="G347" s="2" t="s">
        <v>1447</v>
      </c>
      <c r="H347" s="2" t="s">
        <v>1448</v>
      </c>
      <c r="I347" s="77">
        <f t="shared" si="63"/>
        <v>7855</v>
      </c>
      <c r="J347" s="78">
        <f t="shared" si="64"/>
        <v>0</v>
      </c>
      <c r="K347" s="79">
        <f t="shared" si="65"/>
        <v>0</v>
      </c>
      <c r="L347" s="80">
        <f t="shared" si="66"/>
        <v>0</v>
      </c>
      <c r="M347" s="81">
        <f t="shared" si="67"/>
        <v>0</v>
      </c>
      <c r="N347" s="81">
        <f t="shared" si="68"/>
        <v>0</v>
      </c>
      <c r="O347" s="82">
        <f t="shared" si="69"/>
        <v>0</v>
      </c>
      <c r="P347" s="75">
        <v>38</v>
      </c>
      <c r="Q347" s="76">
        <f t="shared" si="60"/>
        <v>38</v>
      </c>
    </row>
    <row r="348" spans="1:17" ht="15" customHeight="1">
      <c r="A348" s="64">
        <f t="shared" si="61"/>
        <v>331</v>
      </c>
      <c r="B348" s="83" t="s">
        <v>1449</v>
      </c>
      <c r="C348" s="1" t="s">
        <v>1450</v>
      </c>
      <c r="D348" s="2" t="s">
        <v>1451</v>
      </c>
      <c r="E348" s="2" t="s">
        <v>1452</v>
      </c>
      <c r="F348" s="3">
        <f t="shared" si="62"/>
        <v>14600</v>
      </c>
      <c r="G348" s="2" t="s">
        <v>1451</v>
      </c>
      <c r="H348" s="2" t="s">
        <v>1452</v>
      </c>
      <c r="I348" s="77">
        <f t="shared" si="63"/>
        <v>14600</v>
      </c>
      <c r="J348" s="78">
        <f t="shared" si="64"/>
        <v>0</v>
      </c>
      <c r="K348" s="79">
        <f t="shared" si="65"/>
        <v>0</v>
      </c>
      <c r="L348" s="80">
        <f t="shared" si="66"/>
        <v>0</v>
      </c>
      <c r="M348" s="81">
        <f t="shared" si="67"/>
        <v>0</v>
      </c>
      <c r="N348" s="81">
        <f t="shared" si="68"/>
        <v>0</v>
      </c>
      <c r="O348" s="82">
        <f t="shared" si="69"/>
        <v>0</v>
      </c>
      <c r="P348" s="75">
        <v>81.52</v>
      </c>
      <c r="Q348" s="76">
        <f t="shared" si="60"/>
        <v>81.52</v>
      </c>
    </row>
    <row r="349" spans="1:17" ht="15" customHeight="1">
      <c r="A349" s="64">
        <f t="shared" si="61"/>
        <v>332</v>
      </c>
      <c r="B349" s="83" t="s">
        <v>1453</v>
      </c>
      <c r="C349" s="1" t="s">
        <v>1454</v>
      </c>
      <c r="D349" s="2" t="s">
        <v>1455</v>
      </c>
      <c r="E349" s="2" t="s">
        <v>1456</v>
      </c>
      <c r="F349" s="3">
        <f t="shared" si="62"/>
        <v>37106</v>
      </c>
      <c r="G349" s="2" t="s">
        <v>1457</v>
      </c>
      <c r="H349" s="2" t="s">
        <v>1458</v>
      </c>
      <c r="I349" s="77">
        <f t="shared" si="63"/>
        <v>37137</v>
      </c>
      <c r="J349" s="78">
        <f t="shared" si="64"/>
        <v>21</v>
      </c>
      <c r="K349" s="79">
        <f t="shared" si="65"/>
        <v>10</v>
      </c>
      <c r="L349" s="80">
        <f t="shared" si="66"/>
        <v>31</v>
      </c>
      <c r="M349" s="81">
        <f t="shared" si="67"/>
        <v>120.75</v>
      </c>
      <c r="N349" s="81">
        <f t="shared" si="68"/>
        <v>22.7</v>
      </c>
      <c r="O349" s="82">
        <f t="shared" si="69"/>
        <v>143.45</v>
      </c>
      <c r="P349" s="75">
        <v>0</v>
      </c>
      <c r="Q349" s="76">
        <f t="shared" si="60"/>
        <v>143.45</v>
      </c>
    </row>
    <row r="350" spans="1:17" ht="15" customHeight="1">
      <c r="A350" s="64">
        <f t="shared" si="61"/>
        <v>333</v>
      </c>
      <c r="B350" s="83" t="s">
        <v>1459</v>
      </c>
      <c r="C350" s="1" t="s">
        <v>1460</v>
      </c>
      <c r="D350" s="2" t="s">
        <v>1461</v>
      </c>
      <c r="E350" s="2" t="s">
        <v>1462</v>
      </c>
      <c r="F350" s="3">
        <f t="shared" si="62"/>
        <v>58396</v>
      </c>
      <c r="G350" s="2" t="s">
        <v>1463</v>
      </c>
      <c r="H350" s="2" t="s">
        <v>1464</v>
      </c>
      <c r="I350" s="77">
        <f t="shared" si="63"/>
        <v>62234</v>
      </c>
      <c r="J350" s="78">
        <f t="shared" si="64"/>
        <v>2633</v>
      </c>
      <c r="K350" s="79">
        <f t="shared" si="65"/>
        <v>1205</v>
      </c>
      <c r="L350" s="80">
        <f t="shared" si="66"/>
        <v>3838</v>
      </c>
      <c r="M350" s="81">
        <f t="shared" si="67"/>
        <v>15139.75</v>
      </c>
      <c r="N350" s="81">
        <f t="shared" si="68"/>
        <v>2735.35</v>
      </c>
      <c r="O350" s="82">
        <f t="shared" si="69"/>
        <v>17875.1</v>
      </c>
      <c r="P350" s="75">
        <v>-52.43</v>
      </c>
      <c r="Q350" s="76">
        <f t="shared" si="60"/>
        <v>17822.67</v>
      </c>
    </row>
    <row r="351" spans="1:17" ht="15" customHeight="1">
      <c r="A351" s="64">
        <f t="shared" si="61"/>
        <v>334</v>
      </c>
      <c r="B351" s="83" t="s">
        <v>1465</v>
      </c>
      <c r="C351" s="1" t="s">
        <v>1466</v>
      </c>
      <c r="D351" s="2" t="s">
        <v>1467</v>
      </c>
      <c r="E351" s="2" t="s">
        <v>1468</v>
      </c>
      <c r="F351" s="3">
        <f t="shared" si="62"/>
        <v>14599</v>
      </c>
      <c r="G351" s="2" t="s">
        <v>1467</v>
      </c>
      <c r="H351" s="2" t="s">
        <v>1468</v>
      </c>
      <c r="I351" s="77">
        <f t="shared" si="63"/>
        <v>14599</v>
      </c>
      <c r="J351" s="78">
        <f t="shared" si="64"/>
        <v>0</v>
      </c>
      <c r="K351" s="79">
        <f t="shared" si="65"/>
        <v>0</v>
      </c>
      <c r="L351" s="80">
        <f t="shared" si="66"/>
        <v>0</v>
      </c>
      <c r="M351" s="81">
        <f t="shared" si="67"/>
        <v>0</v>
      </c>
      <c r="N351" s="81">
        <f t="shared" si="68"/>
        <v>0</v>
      </c>
      <c r="O351" s="82">
        <f t="shared" si="69"/>
        <v>0</v>
      </c>
      <c r="P351" s="75">
        <v>1342.44</v>
      </c>
      <c r="Q351" s="76">
        <f t="shared" si="60"/>
        <v>1342.44</v>
      </c>
    </row>
    <row r="352" spans="1:17" ht="15" customHeight="1">
      <c r="A352" s="64">
        <f t="shared" si="61"/>
        <v>335</v>
      </c>
      <c r="B352" s="83" t="s">
        <v>1469</v>
      </c>
      <c r="C352" s="1" t="s">
        <v>1470</v>
      </c>
      <c r="D352" s="2" t="s">
        <v>1471</v>
      </c>
      <c r="E352" s="2" t="s">
        <v>1472</v>
      </c>
      <c r="F352" s="3">
        <f t="shared" si="62"/>
        <v>2950</v>
      </c>
      <c r="G352" s="2" t="s">
        <v>1471</v>
      </c>
      <c r="H352" s="2" t="s">
        <v>1472</v>
      </c>
      <c r="I352" s="77">
        <f t="shared" si="63"/>
        <v>2950</v>
      </c>
      <c r="J352" s="78">
        <f t="shared" si="64"/>
        <v>0</v>
      </c>
      <c r="K352" s="79">
        <f t="shared" si="65"/>
        <v>0</v>
      </c>
      <c r="L352" s="80">
        <f t="shared" si="66"/>
        <v>0</v>
      </c>
      <c r="M352" s="81">
        <f t="shared" si="67"/>
        <v>0</v>
      </c>
      <c r="N352" s="81">
        <f t="shared" si="68"/>
        <v>0</v>
      </c>
      <c r="O352" s="82">
        <f t="shared" si="69"/>
        <v>0</v>
      </c>
      <c r="P352" s="75">
        <v>-8</v>
      </c>
      <c r="Q352" s="76">
        <f t="shared" si="60"/>
        <v>-8</v>
      </c>
    </row>
    <row r="353" spans="1:17" ht="15" customHeight="1">
      <c r="A353" s="64">
        <f t="shared" si="61"/>
        <v>336</v>
      </c>
      <c r="B353" s="83" t="s">
        <v>1473</v>
      </c>
      <c r="C353" s="1" t="s">
        <v>1474</v>
      </c>
      <c r="D353" s="2" t="s">
        <v>1475</v>
      </c>
      <c r="E353" s="2" t="s">
        <v>1476</v>
      </c>
      <c r="F353" s="3">
        <f t="shared" si="62"/>
        <v>6151</v>
      </c>
      <c r="G353" s="2" t="s">
        <v>1477</v>
      </c>
      <c r="H353" s="2" t="s">
        <v>1478</v>
      </c>
      <c r="I353" s="77">
        <f t="shared" si="63"/>
        <v>6585</v>
      </c>
      <c r="J353" s="78">
        <f t="shared" si="64"/>
        <v>283</v>
      </c>
      <c r="K353" s="79">
        <f t="shared" si="65"/>
        <v>151</v>
      </c>
      <c r="L353" s="80">
        <f t="shared" si="66"/>
        <v>434</v>
      </c>
      <c r="M353" s="81">
        <f t="shared" si="67"/>
        <v>1627.25</v>
      </c>
      <c r="N353" s="81">
        <f t="shared" si="68"/>
        <v>342.77</v>
      </c>
      <c r="O353" s="82">
        <f t="shared" si="69"/>
        <v>1970.02</v>
      </c>
      <c r="P353" s="75">
        <v>0</v>
      </c>
      <c r="Q353" s="76">
        <f t="shared" si="60"/>
        <v>1970.02</v>
      </c>
    </row>
    <row r="354" spans="1:17" ht="15" customHeight="1">
      <c r="A354" s="64">
        <f t="shared" si="61"/>
        <v>337</v>
      </c>
      <c r="B354" s="83" t="s">
        <v>1479</v>
      </c>
      <c r="C354" s="1" t="s">
        <v>1480</v>
      </c>
      <c r="D354" s="2" t="s">
        <v>1481</v>
      </c>
      <c r="E354" s="2" t="s">
        <v>1482</v>
      </c>
      <c r="F354" s="3">
        <f t="shared" si="62"/>
        <v>11027</v>
      </c>
      <c r="G354" s="2" t="s">
        <v>1483</v>
      </c>
      <c r="H354" s="2" t="s">
        <v>1484</v>
      </c>
      <c r="I354" s="77">
        <f t="shared" si="63"/>
        <v>11042</v>
      </c>
      <c r="J354" s="78">
        <f t="shared" si="64"/>
        <v>10</v>
      </c>
      <c r="K354" s="79">
        <f t="shared" si="65"/>
        <v>5</v>
      </c>
      <c r="L354" s="80">
        <f t="shared" si="66"/>
        <v>15</v>
      </c>
      <c r="M354" s="81">
        <f t="shared" si="67"/>
        <v>57.5</v>
      </c>
      <c r="N354" s="81">
        <f t="shared" si="68"/>
        <v>11.35</v>
      </c>
      <c r="O354" s="82">
        <f t="shared" si="69"/>
        <v>68.85</v>
      </c>
      <c r="P354" s="75">
        <v>0</v>
      </c>
      <c r="Q354" s="76">
        <f t="shared" si="60"/>
        <v>68.85</v>
      </c>
    </row>
    <row r="355" spans="1:17" ht="15" customHeight="1">
      <c r="A355" s="64">
        <f t="shared" si="61"/>
        <v>338</v>
      </c>
      <c r="B355" s="83" t="s">
        <v>1485</v>
      </c>
      <c r="C355" s="1" t="s">
        <v>1486</v>
      </c>
      <c r="D355" s="2" t="s">
        <v>1487</v>
      </c>
      <c r="E355" s="2" t="s">
        <v>1488</v>
      </c>
      <c r="F355" s="3">
        <f t="shared" si="62"/>
        <v>31320</v>
      </c>
      <c r="G355" s="2" t="s">
        <v>1489</v>
      </c>
      <c r="H355" s="2" t="s">
        <v>1490</v>
      </c>
      <c r="I355" s="77">
        <f t="shared" si="63"/>
        <v>33257</v>
      </c>
      <c r="J355" s="78">
        <f t="shared" si="64"/>
        <v>1242</v>
      </c>
      <c r="K355" s="79">
        <f t="shared" si="65"/>
        <v>695</v>
      </c>
      <c r="L355" s="80">
        <f t="shared" si="66"/>
        <v>1937</v>
      </c>
      <c r="M355" s="81">
        <f t="shared" si="67"/>
        <v>7141.5</v>
      </c>
      <c r="N355" s="81">
        <f t="shared" si="68"/>
        <v>1577.65</v>
      </c>
      <c r="O355" s="82">
        <f t="shared" si="69"/>
        <v>8719.15</v>
      </c>
      <c r="P355" s="75">
        <v>0</v>
      </c>
      <c r="Q355" s="76">
        <f t="shared" si="60"/>
        <v>8719.15</v>
      </c>
    </row>
    <row r="356" spans="1:17" ht="15" customHeight="1">
      <c r="A356" s="64">
        <f t="shared" si="61"/>
        <v>339</v>
      </c>
      <c r="B356" s="83" t="s">
        <v>1491</v>
      </c>
      <c r="C356" s="1" t="s">
        <v>1492</v>
      </c>
      <c r="D356" s="2" t="s">
        <v>1493</v>
      </c>
      <c r="E356" s="2" t="s">
        <v>197</v>
      </c>
      <c r="F356" s="3">
        <f t="shared" si="62"/>
        <v>3747</v>
      </c>
      <c r="G356" s="2" t="s">
        <v>1493</v>
      </c>
      <c r="H356" s="2" t="s">
        <v>1494</v>
      </c>
      <c r="I356" s="77">
        <f t="shared" si="63"/>
        <v>3748</v>
      </c>
      <c r="J356" s="78">
        <f t="shared" si="64"/>
        <v>0</v>
      </c>
      <c r="K356" s="79">
        <f t="shared" si="65"/>
        <v>1</v>
      </c>
      <c r="L356" s="80">
        <f t="shared" si="66"/>
        <v>1</v>
      </c>
      <c r="M356" s="81">
        <f t="shared" si="67"/>
        <v>0</v>
      </c>
      <c r="N356" s="81">
        <f t="shared" si="68"/>
        <v>2.27</v>
      </c>
      <c r="O356" s="82">
        <f t="shared" si="69"/>
        <v>2.27</v>
      </c>
      <c r="P356" s="75">
        <v>-188.94</v>
      </c>
      <c r="Q356" s="76">
        <f t="shared" si="60"/>
        <v>-186.67</v>
      </c>
    </row>
    <row r="357" spans="1:17" ht="15" customHeight="1">
      <c r="A357" s="64">
        <f t="shared" si="61"/>
        <v>340</v>
      </c>
      <c r="B357" s="83" t="s">
        <v>1495</v>
      </c>
      <c r="C357" s="1" t="s">
        <v>1496</v>
      </c>
      <c r="D357" s="2" t="s">
        <v>1497</v>
      </c>
      <c r="E357" s="2" t="s">
        <v>1498</v>
      </c>
      <c r="F357" s="3">
        <f t="shared" si="62"/>
        <v>16249</v>
      </c>
      <c r="G357" s="2" t="s">
        <v>1497</v>
      </c>
      <c r="H357" s="2" t="s">
        <v>1498</v>
      </c>
      <c r="I357" s="77">
        <f t="shared" si="63"/>
        <v>16249</v>
      </c>
      <c r="J357" s="78">
        <f t="shared" si="64"/>
        <v>0</v>
      </c>
      <c r="K357" s="79">
        <f t="shared" si="65"/>
        <v>0</v>
      </c>
      <c r="L357" s="80">
        <f t="shared" si="66"/>
        <v>0</v>
      </c>
      <c r="M357" s="81">
        <f t="shared" si="67"/>
        <v>0</v>
      </c>
      <c r="N357" s="81">
        <f t="shared" si="68"/>
        <v>0</v>
      </c>
      <c r="O357" s="82">
        <f t="shared" si="69"/>
        <v>0</v>
      </c>
      <c r="P357" s="75">
        <v>0</v>
      </c>
      <c r="Q357" s="76">
        <f t="shared" si="60"/>
        <v>0</v>
      </c>
    </row>
    <row r="358" spans="1:17" ht="15" customHeight="1">
      <c r="A358" s="64">
        <f aca="true" t="shared" si="70" ref="A358:A389">ROW()-17</f>
        <v>341</v>
      </c>
      <c r="B358" s="83" t="s">
        <v>1499</v>
      </c>
      <c r="C358" s="1" t="s">
        <v>1500</v>
      </c>
      <c r="D358" s="2" t="s">
        <v>1501</v>
      </c>
      <c r="E358" s="2" t="s">
        <v>1502</v>
      </c>
      <c r="F358" s="3">
        <f aca="true" t="shared" si="71" ref="F358:F389">D358+E358</f>
        <v>5020</v>
      </c>
      <c r="G358" s="2" t="s">
        <v>1501</v>
      </c>
      <c r="H358" s="2" t="s">
        <v>1502</v>
      </c>
      <c r="I358" s="77">
        <f aca="true" t="shared" si="72" ref="I358:I389">G358+H358</f>
        <v>5020</v>
      </c>
      <c r="J358" s="78">
        <f aca="true" t="shared" si="73" ref="J358:J389">G358-D358</f>
        <v>0</v>
      </c>
      <c r="K358" s="79">
        <f aca="true" t="shared" si="74" ref="K358:K389">H358-E358</f>
        <v>0</v>
      </c>
      <c r="L358" s="80">
        <f aca="true" t="shared" si="75" ref="L358:L389">I358-F358</f>
        <v>0</v>
      </c>
      <c r="M358" s="81">
        <f aca="true" t="shared" si="76" ref="M358:M389">$F$6*J358</f>
        <v>0</v>
      </c>
      <c r="N358" s="81">
        <f aca="true" t="shared" si="77" ref="N358:N389">$F$7*K358</f>
        <v>0</v>
      </c>
      <c r="O358" s="82">
        <f aca="true" t="shared" si="78" ref="O358:O389">N358+M358</f>
        <v>0</v>
      </c>
      <c r="P358" s="75">
        <v>0</v>
      </c>
      <c r="Q358" s="76">
        <f aca="true" t="shared" si="79" ref="Q358:Q421">O358+P358</f>
        <v>0</v>
      </c>
    </row>
    <row r="359" spans="1:17" ht="15" customHeight="1">
      <c r="A359" s="64">
        <f t="shared" si="70"/>
        <v>342</v>
      </c>
      <c r="B359" s="83" t="s">
        <v>1503</v>
      </c>
      <c r="C359" s="1" t="s">
        <v>1504</v>
      </c>
      <c r="D359" s="2" t="s">
        <v>1505</v>
      </c>
      <c r="E359" s="2" t="s">
        <v>1506</v>
      </c>
      <c r="F359" s="3">
        <f t="shared" si="71"/>
        <v>83783</v>
      </c>
      <c r="G359" s="2" t="s">
        <v>1505</v>
      </c>
      <c r="H359" s="2" t="s">
        <v>1506</v>
      </c>
      <c r="I359" s="77">
        <f t="shared" si="72"/>
        <v>83783</v>
      </c>
      <c r="J359" s="78">
        <f t="shared" si="73"/>
        <v>0</v>
      </c>
      <c r="K359" s="79">
        <f t="shared" si="74"/>
        <v>0</v>
      </c>
      <c r="L359" s="80">
        <f t="shared" si="75"/>
        <v>0</v>
      </c>
      <c r="M359" s="81">
        <f t="shared" si="76"/>
        <v>0</v>
      </c>
      <c r="N359" s="81">
        <f t="shared" si="77"/>
        <v>0</v>
      </c>
      <c r="O359" s="82">
        <f t="shared" si="78"/>
        <v>0</v>
      </c>
      <c r="P359" s="75">
        <v>0</v>
      </c>
      <c r="Q359" s="76">
        <f t="shared" si="79"/>
        <v>0</v>
      </c>
    </row>
    <row r="360" spans="1:17" ht="15" customHeight="1">
      <c r="A360" s="64">
        <f t="shared" si="70"/>
        <v>343</v>
      </c>
      <c r="B360" s="83" t="s">
        <v>1507</v>
      </c>
      <c r="C360" s="1" t="s">
        <v>1508</v>
      </c>
      <c r="D360" s="2" t="s">
        <v>1509</v>
      </c>
      <c r="E360" s="2" t="s">
        <v>1510</v>
      </c>
      <c r="F360" s="3">
        <f t="shared" si="71"/>
        <v>10461</v>
      </c>
      <c r="G360" s="2" t="s">
        <v>1509</v>
      </c>
      <c r="H360" s="2" t="s">
        <v>1510</v>
      </c>
      <c r="I360" s="77">
        <f t="shared" si="72"/>
        <v>10461</v>
      </c>
      <c r="J360" s="78">
        <f t="shared" si="73"/>
        <v>0</v>
      </c>
      <c r="K360" s="79">
        <f t="shared" si="74"/>
        <v>0</v>
      </c>
      <c r="L360" s="80">
        <f t="shared" si="75"/>
        <v>0</v>
      </c>
      <c r="M360" s="81">
        <f t="shared" si="76"/>
        <v>0</v>
      </c>
      <c r="N360" s="81">
        <f t="shared" si="77"/>
        <v>0</v>
      </c>
      <c r="O360" s="82">
        <f t="shared" si="78"/>
        <v>0</v>
      </c>
      <c r="P360" s="75">
        <v>-2831.06</v>
      </c>
      <c r="Q360" s="76">
        <f t="shared" si="79"/>
        <v>-2831.06</v>
      </c>
    </row>
    <row r="361" spans="1:17" ht="15" customHeight="1">
      <c r="A361" s="64">
        <f t="shared" si="70"/>
        <v>344</v>
      </c>
      <c r="B361" s="83" t="s">
        <v>1511</v>
      </c>
      <c r="C361" s="1" t="s">
        <v>1512</v>
      </c>
      <c r="D361" s="2" t="s">
        <v>1513</v>
      </c>
      <c r="E361" s="2" t="s">
        <v>1514</v>
      </c>
      <c r="F361" s="3">
        <f t="shared" si="71"/>
        <v>42609</v>
      </c>
      <c r="G361" s="2" t="s">
        <v>1515</v>
      </c>
      <c r="H361" s="2" t="s">
        <v>1516</v>
      </c>
      <c r="I361" s="77">
        <f t="shared" si="72"/>
        <v>42716</v>
      </c>
      <c r="J361" s="78">
        <f t="shared" si="73"/>
        <v>89</v>
      </c>
      <c r="K361" s="79">
        <f t="shared" si="74"/>
        <v>18</v>
      </c>
      <c r="L361" s="80">
        <f t="shared" si="75"/>
        <v>107</v>
      </c>
      <c r="M361" s="81">
        <f t="shared" si="76"/>
        <v>511.75</v>
      </c>
      <c r="N361" s="81">
        <f t="shared" si="77"/>
        <v>40.86</v>
      </c>
      <c r="O361" s="82">
        <f t="shared" si="78"/>
        <v>552.61</v>
      </c>
      <c r="P361" s="75">
        <v>-19.78</v>
      </c>
      <c r="Q361" s="76">
        <f t="shared" si="79"/>
        <v>532.83</v>
      </c>
    </row>
    <row r="362" spans="1:17" ht="15" customHeight="1">
      <c r="A362" s="64">
        <f t="shared" si="70"/>
        <v>345</v>
      </c>
      <c r="B362" s="83" t="s">
        <v>1517</v>
      </c>
      <c r="C362" s="1" t="s">
        <v>1518</v>
      </c>
      <c r="D362" s="2" t="s">
        <v>1519</v>
      </c>
      <c r="E362" s="2" t="s">
        <v>1520</v>
      </c>
      <c r="F362" s="3">
        <f t="shared" si="71"/>
        <v>30435</v>
      </c>
      <c r="G362" s="2" t="s">
        <v>1521</v>
      </c>
      <c r="H362" s="2" t="s">
        <v>1522</v>
      </c>
      <c r="I362" s="77">
        <f t="shared" si="72"/>
        <v>30957</v>
      </c>
      <c r="J362" s="78">
        <f t="shared" si="73"/>
        <v>342</v>
      </c>
      <c r="K362" s="79">
        <f t="shared" si="74"/>
        <v>180</v>
      </c>
      <c r="L362" s="80">
        <f t="shared" si="75"/>
        <v>522</v>
      </c>
      <c r="M362" s="81">
        <f t="shared" si="76"/>
        <v>1966.5</v>
      </c>
      <c r="N362" s="81">
        <f t="shared" si="77"/>
        <v>408.6</v>
      </c>
      <c r="O362" s="82">
        <f t="shared" si="78"/>
        <v>2375.1</v>
      </c>
      <c r="P362" s="75">
        <v>-31.01</v>
      </c>
      <c r="Q362" s="76">
        <f t="shared" si="79"/>
        <v>2344.09</v>
      </c>
    </row>
    <row r="363" spans="1:17" ht="15" customHeight="1">
      <c r="A363" s="64">
        <f t="shared" si="70"/>
        <v>346</v>
      </c>
      <c r="B363" s="83" t="s">
        <v>1523</v>
      </c>
      <c r="C363" s="1" t="s">
        <v>1524</v>
      </c>
      <c r="D363" s="2" t="s">
        <v>1525</v>
      </c>
      <c r="E363" s="2" t="s">
        <v>1526</v>
      </c>
      <c r="F363" s="3">
        <f t="shared" si="71"/>
        <v>24744</v>
      </c>
      <c r="G363" s="2" t="s">
        <v>1527</v>
      </c>
      <c r="H363" s="2" t="s">
        <v>1528</v>
      </c>
      <c r="I363" s="77">
        <f t="shared" si="72"/>
        <v>24855</v>
      </c>
      <c r="J363" s="78">
        <f t="shared" si="73"/>
        <v>74</v>
      </c>
      <c r="K363" s="79">
        <f t="shared" si="74"/>
        <v>37</v>
      </c>
      <c r="L363" s="80">
        <f t="shared" si="75"/>
        <v>111</v>
      </c>
      <c r="M363" s="81">
        <f t="shared" si="76"/>
        <v>425.5</v>
      </c>
      <c r="N363" s="81">
        <f t="shared" si="77"/>
        <v>83.99</v>
      </c>
      <c r="O363" s="82">
        <f t="shared" si="78"/>
        <v>509.49</v>
      </c>
      <c r="P363" s="75">
        <v>-924.54</v>
      </c>
      <c r="Q363" s="76">
        <f t="shared" si="79"/>
        <v>-415.05</v>
      </c>
    </row>
    <row r="364" spans="1:17" ht="15" customHeight="1">
      <c r="A364" s="64">
        <f t="shared" si="70"/>
        <v>347</v>
      </c>
      <c r="B364" s="83" t="s">
        <v>1529</v>
      </c>
      <c r="C364" s="1" t="s">
        <v>1530</v>
      </c>
      <c r="D364" s="2" t="s">
        <v>1531</v>
      </c>
      <c r="E364" s="2" t="s">
        <v>1532</v>
      </c>
      <c r="F364" s="3">
        <f t="shared" si="71"/>
        <v>1712</v>
      </c>
      <c r="G364" s="2" t="s">
        <v>1531</v>
      </c>
      <c r="H364" s="2" t="s">
        <v>1532</v>
      </c>
      <c r="I364" s="77">
        <f t="shared" si="72"/>
        <v>1712</v>
      </c>
      <c r="J364" s="78">
        <f t="shared" si="73"/>
        <v>0</v>
      </c>
      <c r="K364" s="79">
        <f t="shared" si="74"/>
        <v>0</v>
      </c>
      <c r="L364" s="80">
        <f t="shared" si="75"/>
        <v>0</v>
      </c>
      <c r="M364" s="81">
        <f t="shared" si="76"/>
        <v>0</v>
      </c>
      <c r="N364" s="81">
        <f t="shared" si="77"/>
        <v>0</v>
      </c>
      <c r="O364" s="82">
        <f t="shared" si="78"/>
        <v>0</v>
      </c>
      <c r="P364" s="75">
        <v>39.76</v>
      </c>
      <c r="Q364" s="76">
        <f t="shared" si="79"/>
        <v>39.76</v>
      </c>
    </row>
    <row r="365" spans="1:17" ht="15" customHeight="1">
      <c r="A365" s="64">
        <f t="shared" si="70"/>
        <v>348</v>
      </c>
      <c r="B365" s="83" t="s">
        <v>1533</v>
      </c>
      <c r="C365" s="1" t="s">
        <v>1534</v>
      </c>
      <c r="D365" s="2" t="s">
        <v>1535</v>
      </c>
      <c r="E365" s="2" t="s">
        <v>1536</v>
      </c>
      <c r="F365" s="3">
        <f t="shared" si="71"/>
        <v>1337</v>
      </c>
      <c r="G365" s="2" t="s">
        <v>1537</v>
      </c>
      <c r="H365" s="2" t="s">
        <v>1538</v>
      </c>
      <c r="I365" s="77">
        <f t="shared" si="72"/>
        <v>2020</v>
      </c>
      <c r="J365" s="78">
        <f t="shared" si="73"/>
        <v>377</v>
      </c>
      <c r="K365" s="79">
        <f t="shared" si="74"/>
        <v>306</v>
      </c>
      <c r="L365" s="80">
        <f t="shared" si="75"/>
        <v>683</v>
      </c>
      <c r="M365" s="81">
        <f t="shared" si="76"/>
        <v>2167.75</v>
      </c>
      <c r="N365" s="81">
        <f t="shared" si="77"/>
        <v>694.62</v>
      </c>
      <c r="O365" s="82">
        <f t="shared" si="78"/>
        <v>2862.37</v>
      </c>
      <c r="P365" s="75">
        <v>-588.34</v>
      </c>
      <c r="Q365" s="76">
        <f t="shared" si="79"/>
        <v>2274.03</v>
      </c>
    </row>
    <row r="366" spans="1:17" ht="15" customHeight="1">
      <c r="A366" s="64">
        <f t="shared" si="70"/>
        <v>349</v>
      </c>
      <c r="B366" s="83" t="s">
        <v>1539</v>
      </c>
      <c r="C366" s="1" t="s">
        <v>1540</v>
      </c>
      <c r="D366" s="2" t="s">
        <v>1541</v>
      </c>
      <c r="E366" s="2" t="s">
        <v>1542</v>
      </c>
      <c r="F366" s="3">
        <f t="shared" si="71"/>
        <v>7307</v>
      </c>
      <c r="G366" s="2" t="s">
        <v>1541</v>
      </c>
      <c r="H366" s="2" t="s">
        <v>1542</v>
      </c>
      <c r="I366" s="77">
        <f t="shared" si="72"/>
        <v>7307</v>
      </c>
      <c r="J366" s="78">
        <f t="shared" si="73"/>
        <v>0</v>
      </c>
      <c r="K366" s="79">
        <f t="shared" si="74"/>
        <v>0</v>
      </c>
      <c r="L366" s="80">
        <f t="shared" si="75"/>
        <v>0</v>
      </c>
      <c r="M366" s="81">
        <f t="shared" si="76"/>
        <v>0</v>
      </c>
      <c r="N366" s="81">
        <f t="shared" si="77"/>
        <v>0</v>
      </c>
      <c r="O366" s="82">
        <f t="shared" si="78"/>
        <v>0</v>
      </c>
      <c r="P366" s="75">
        <v>1944.19</v>
      </c>
      <c r="Q366" s="76">
        <f t="shared" si="79"/>
        <v>1944.19</v>
      </c>
    </row>
    <row r="367" spans="1:17" ht="15" customHeight="1">
      <c r="A367" s="64">
        <f t="shared" si="70"/>
        <v>350</v>
      </c>
      <c r="B367" s="83" t="s">
        <v>1543</v>
      </c>
      <c r="C367" s="1" t="s">
        <v>1544</v>
      </c>
      <c r="D367" s="2" t="s">
        <v>1545</v>
      </c>
      <c r="E367" s="2" t="s">
        <v>1546</v>
      </c>
      <c r="F367" s="3">
        <f t="shared" si="71"/>
        <v>13975</v>
      </c>
      <c r="G367" s="2" t="s">
        <v>1545</v>
      </c>
      <c r="H367" s="2" t="s">
        <v>1546</v>
      </c>
      <c r="I367" s="77">
        <f t="shared" si="72"/>
        <v>13975</v>
      </c>
      <c r="J367" s="78">
        <f t="shared" si="73"/>
        <v>0</v>
      </c>
      <c r="K367" s="79">
        <f t="shared" si="74"/>
        <v>0</v>
      </c>
      <c r="L367" s="80">
        <f t="shared" si="75"/>
        <v>0</v>
      </c>
      <c r="M367" s="81">
        <f t="shared" si="76"/>
        <v>0</v>
      </c>
      <c r="N367" s="81">
        <f t="shared" si="77"/>
        <v>0</v>
      </c>
      <c r="O367" s="82">
        <f t="shared" si="78"/>
        <v>0</v>
      </c>
      <c r="P367" s="75">
        <v>39.5</v>
      </c>
      <c r="Q367" s="76">
        <f t="shared" si="79"/>
        <v>39.5</v>
      </c>
    </row>
    <row r="368" spans="1:17" ht="15" customHeight="1">
      <c r="A368" s="64">
        <f t="shared" si="70"/>
        <v>351</v>
      </c>
      <c r="B368" s="83" t="s">
        <v>1547</v>
      </c>
      <c r="C368" s="1" t="s">
        <v>1548</v>
      </c>
      <c r="D368" s="2" t="s">
        <v>1549</v>
      </c>
      <c r="E368" s="2" t="s">
        <v>1550</v>
      </c>
      <c r="F368" s="3">
        <f t="shared" si="71"/>
        <v>18463</v>
      </c>
      <c r="G368" s="2" t="s">
        <v>1549</v>
      </c>
      <c r="H368" s="2" t="s">
        <v>1550</v>
      </c>
      <c r="I368" s="77">
        <f t="shared" si="72"/>
        <v>18463</v>
      </c>
      <c r="J368" s="78">
        <f t="shared" si="73"/>
        <v>0</v>
      </c>
      <c r="K368" s="79">
        <f t="shared" si="74"/>
        <v>0</v>
      </c>
      <c r="L368" s="80">
        <f t="shared" si="75"/>
        <v>0</v>
      </c>
      <c r="M368" s="81">
        <f t="shared" si="76"/>
        <v>0</v>
      </c>
      <c r="N368" s="81">
        <f t="shared" si="77"/>
        <v>0</v>
      </c>
      <c r="O368" s="82">
        <f t="shared" si="78"/>
        <v>0</v>
      </c>
      <c r="P368" s="75">
        <v>127.15</v>
      </c>
      <c r="Q368" s="76">
        <f t="shared" si="79"/>
        <v>127.15</v>
      </c>
    </row>
    <row r="369" spans="1:17" ht="15" customHeight="1">
      <c r="A369" s="64">
        <f t="shared" si="70"/>
        <v>352</v>
      </c>
      <c r="B369" s="83" t="s">
        <v>1551</v>
      </c>
      <c r="C369" s="1" t="s">
        <v>1552</v>
      </c>
      <c r="D369" s="2" t="s">
        <v>1553</v>
      </c>
      <c r="E369" s="2" t="s">
        <v>1554</v>
      </c>
      <c r="F369" s="3">
        <f t="shared" si="71"/>
        <v>8534</v>
      </c>
      <c r="G369" s="2" t="s">
        <v>1553</v>
      </c>
      <c r="H369" s="2" t="s">
        <v>1554</v>
      </c>
      <c r="I369" s="77">
        <f t="shared" si="72"/>
        <v>8534</v>
      </c>
      <c r="J369" s="78">
        <f t="shared" si="73"/>
        <v>0</v>
      </c>
      <c r="K369" s="79">
        <f t="shared" si="74"/>
        <v>0</v>
      </c>
      <c r="L369" s="80">
        <f t="shared" si="75"/>
        <v>0</v>
      </c>
      <c r="M369" s="81">
        <f t="shared" si="76"/>
        <v>0</v>
      </c>
      <c r="N369" s="81">
        <f t="shared" si="77"/>
        <v>0</v>
      </c>
      <c r="O369" s="82">
        <f t="shared" si="78"/>
        <v>0</v>
      </c>
      <c r="P369" s="75">
        <v>28.36</v>
      </c>
      <c r="Q369" s="76">
        <f t="shared" si="79"/>
        <v>28.36</v>
      </c>
    </row>
    <row r="370" spans="1:17" ht="15" customHeight="1">
      <c r="A370" s="64">
        <f t="shared" si="70"/>
        <v>353</v>
      </c>
      <c r="B370" s="83" t="s">
        <v>1555</v>
      </c>
      <c r="C370" s="1" t="s">
        <v>1556</v>
      </c>
      <c r="D370" s="2" t="s">
        <v>1557</v>
      </c>
      <c r="E370" s="2" t="s">
        <v>1558</v>
      </c>
      <c r="F370" s="3">
        <f t="shared" si="71"/>
        <v>28191</v>
      </c>
      <c r="G370" s="2" t="s">
        <v>1559</v>
      </c>
      <c r="H370" s="2" t="s">
        <v>1560</v>
      </c>
      <c r="I370" s="77">
        <f t="shared" si="72"/>
        <v>29954</v>
      </c>
      <c r="J370" s="78">
        <f t="shared" si="73"/>
        <v>1170</v>
      </c>
      <c r="K370" s="79">
        <f t="shared" si="74"/>
        <v>593</v>
      </c>
      <c r="L370" s="80">
        <f t="shared" si="75"/>
        <v>1763</v>
      </c>
      <c r="M370" s="81">
        <f t="shared" si="76"/>
        <v>6727.5</v>
      </c>
      <c r="N370" s="81">
        <f t="shared" si="77"/>
        <v>1346.11</v>
      </c>
      <c r="O370" s="82">
        <f t="shared" si="78"/>
        <v>8073.61</v>
      </c>
      <c r="P370" s="75">
        <v>-97.22</v>
      </c>
      <c r="Q370" s="76">
        <f t="shared" si="79"/>
        <v>7976.39</v>
      </c>
    </row>
    <row r="371" spans="1:17" ht="15" customHeight="1">
      <c r="A371" s="64">
        <f t="shared" si="70"/>
        <v>354</v>
      </c>
      <c r="B371" s="83" t="s">
        <v>1561</v>
      </c>
      <c r="C371" s="1" t="s">
        <v>1562</v>
      </c>
      <c r="D371" s="2" t="s">
        <v>1563</v>
      </c>
      <c r="E371" s="2" t="s">
        <v>1564</v>
      </c>
      <c r="F371" s="3">
        <f t="shared" si="71"/>
        <v>38712</v>
      </c>
      <c r="G371" s="2" t="s">
        <v>1565</v>
      </c>
      <c r="H371" s="2" t="s">
        <v>1566</v>
      </c>
      <c r="I371" s="77">
        <f t="shared" si="72"/>
        <v>39707</v>
      </c>
      <c r="J371" s="78">
        <f t="shared" si="73"/>
        <v>675</v>
      </c>
      <c r="K371" s="79">
        <f t="shared" si="74"/>
        <v>320</v>
      </c>
      <c r="L371" s="80">
        <f t="shared" si="75"/>
        <v>995</v>
      </c>
      <c r="M371" s="81">
        <f t="shared" si="76"/>
        <v>3881.25</v>
      </c>
      <c r="N371" s="81">
        <f t="shared" si="77"/>
        <v>726.4</v>
      </c>
      <c r="O371" s="82">
        <f t="shared" si="78"/>
        <v>4607.65</v>
      </c>
      <c r="P371" s="75">
        <v>-636.08</v>
      </c>
      <c r="Q371" s="76">
        <f t="shared" si="79"/>
        <v>3971.57</v>
      </c>
    </row>
    <row r="372" spans="1:17" ht="15" customHeight="1">
      <c r="A372" s="64">
        <f t="shared" si="70"/>
        <v>355</v>
      </c>
      <c r="B372" s="83" t="s">
        <v>1567</v>
      </c>
      <c r="C372" s="1" t="s">
        <v>1568</v>
      </c>
      <c r="D372" s="2" t="s">
        <v>1569</v>
      </c>
      <c r="E372" s="2" t="s">
        <v>1570</v>
      </c>
      <c r="F372" s="3">
        <f t="shared" si="71"/>
        <v>12099</v>
      </c>
      <c r="G372" s="2" t="s">
        <v>1569</v>
      </c>
      <c r="H372" s="2" t="s">
        <v>1570</v>
      </c>
      <c r="I372" s="77">
        <f t="shared" si="72"/>
        <v>12099</v>
      </c>
      <c r="J372" s="78">
        <f t="shared" si="73"/>
        <v>0</v>
      </c>
      <c r="K372" s="79">
        <f t="shared" si="74"/>
        <v>0</v>
      </c>
      <c r="L372" s="80">
        <f t="shared" si="75"/>
        <v>0</v>
      </c>
      <c r="M372" s="81">
        <f t="shared" si="76"/>
        <v>0</v>
      </c>
      <c r="N372" s="81">
        <f t="shared" si="77"/>
        <v>0</v>
      </c>
      <c r="O372" s="82">
        <f t="shared" si="78"/>
        <v>0</v>
      </c>
      <c r="P372" s="75">
        <v>-3159.8</v>
      </c>
      <c r="Q372" s="76">
        <f t="shared" si="79"/>
        <v>-3159.8</v>
      </c>
    </row>
    <row r="373" spans="1:17" ht="15" customHeight="1">
      <c r="A373" s="64">
        <f t="shared" si="70"/>
        <v>356</v>
      </c>
      <c r="B373" s="83" t="s">
        <v>1571</v>
      </c>
      <c r="C373" s="1" t="s">
        <v>1572</v>
      </c>
      <c r="D373" s="2" t="s">
        <v>1573</v>
      </c>
      <c r="E373" s="2" t="s">
        <v>1574</v>
      </c>
      <c r="F373" s="3">
        <f t="shared" si="71"/>
        <v>36262</v>
      </c>
      <c r="G373" s="2" t="s">
        <v>1575</v>
      </c>
      <c r="H373" s="2" t="s">
        <v>1576</v>
      </c>
      <c r="I373" s="77">
        <f t="shared" si="72"/>
        <v>37320</v>
      </c>
      <c r="J373" s="78">
        <f t="shared" si="73"/>
        <v>663</v>
      </c>
      <c r="K373" s="79">
        <f t="shared" si="74"/>
        <v>395</v>
      </c>
      <c r="L373" s="80">
        <f t="shared" si="75"/>
        <v>1058</v>
      </c>
      <c r="M373" s="81">
        <f t="shared" si="76"/>
        <v>3812.25</v>
      </c>
      <c r="N373" s="81">
        <f t="shared" si="77"/>
        <v>896.65</v>
      </c>
      <c r="O373" s="82">
        <f t="shared" si="78"/>
        <v>4708.9</v>
      </c>
      <c r="P373" s="75">
        <v>762.73</v>
      </c>
      <c r="Q373" s="76">
        <f t="shared" si="79"/>
        <v>5471.63</v>
      </c>
    </row>
    <row r="374" spans="1:17" ht="15" customHeight="1">
      <c r="A374" s="64">
        <f t="shared" si="70"/>
        <v>357</v>
      </c>
      <c r="B374" s="83" t="s">
        <v>1577</v>
      </c>
      <c r="C374" s="1" t="s">
        <v>1578</v>
      </c>
      <c r="D374" s="2" t="s">
        <v>1579</v>
      </c>
      <c r="E374" s="2" t="s">
        <v>1580</v>
      </c>
      <c r="F374" s="3">
        <f t="shared" si="71"/>
        <v>17749</v>
      </c>
      <c r="G374" s="2" t="s">
        <v>1581</v>
      </c>
      <c r="H374" s="2" t="s">
        <v>1582</v>
      </c>
      <c r="I374" s="77">
        <f t="shared" si="72"/>
        <v>17838</v>
      </c>
      <c r="J374" s="78">
        <f t="shared" si="73"/>
        <v>64</v>
      </c>
      <c r="K374" s="79">
        <f t="shared" si="74"/>
        <v>25</v>
      </c>
      <c r="L374" s="80">
        <f t="shared" si="75"/>
        <v>89</v>
      </c>
      <c r="M374" s="81">
        <f t="shared" si="76"/>
        <v>368</v>
      </c>
      <c r="N374" s="81">
        <f t="shared" si="77"/>
        <v>56.75</v>
      </c>
      <c r="O374" s="82">
        <f t="shared" si="78"/>
        <v>424.75</v>
      </c>
      <c r="P374" s="75">
        <v>-235.63</v>
      </c>
      <c r="Q374" s="76">
        <f t="shared" si="79"/>
        <v>189.12</v>
      </c>
    </row>
    <row r="375" spans="1:17" ht="15" customHeight="1">
      <c r="A375" s="64">
        <f t="shared" si="70"/>
        <v>358</v>
      </c>
      <c r="B375" s="83" t="s">
        <v>1583</v>
      </c>
      <c r="C375" s="1" t="s">
        <v>1584</v>
      </c>
      <c r="D375" s="2" t="s">
        <v>1585</v>
      </c>
      <c r="E375" s="2" t="s">
        <v>1586</v>
      </c>
      <c r="F375" s="3">
        <f t="shared" si="71"/>
        <v>41602</v>
      </c>
      <c r="G375" s="2" t="s">
        <v>1585</v>
      </c>
      <c r="H375" s="2" t="s">
        <v>1586</v>
      </c>
      <c r="I375" s="77">
        <f t="shared" si="72"/>
        <v>41602</v>
      </c>
      <c r="J375" s="78">
        <f t="shared" si="73"/>
        <v>0</v>
      </c>
      <c r="K375" s="79">
        <f t="shared" si="74"/>
        <v>0</v>
      </c>
      <c r="L375" s="80">
        <f t="shared" si="75"/>
        <v>0</v>
      </c>
      <c r="M375" s="81">
        <f t="shared" si="76"/>
        <v>0</v>
      </c>
      <c r="N375" s="81">
        <f t="shared" si="77"/>
        <v>0</v>
      </c>
      <c r="O375" s="82">
        <f t="shared" si="78"/>
        <v>0</v>
      </c>
      <c r="P375" s="75">
        <v>77.56</v>
      </c>
      <c r="Q375" s="76">
        <f t="shared" si="79"/>
        <v>77.56</v>
      </c>
    </row>
    <row r="376" spans="1:17" ht="15" customHeight="1">
      <c r="A376" s="64">
        <f t="shared" si="70"/>
        <v>359</v>
      </c>
      <c r="B376" s="83" t="s">
        <v>1587</v>
      </c>
      <c r="C376" s="1" t="s">
        <v>1588</v>
      </c>
      <c r="D376" s="2" t="s">
        <v>1589</v>
      </c>
      <c r="E376" s="2" t="s">
        <v>1590</v>
      </c>
      <c r="F376" s="3">
        <f t="shared" si="71"/>
        <v>3413</v>
      </c>
      <c r="G376" s="2" t="s">
        <v>1589</v>
      </c>
      <c r="H376" s="2" t="s">
        <v>1590</v>
      </c>
      <c r="I376" s="77">
        <f t="shared" si="72"/>
        <v>3413</v>
      </c>
      <c r="J376" s="78">
        <f t="shared" si="73"/>
        <v>0</v>
      </c>
      <c r="K376" s="79">
        <f t="shared" si="74"/>
        <v>0</v>
      </c>
      <c r="L376" s="80">
        <f t="shared" si="75"/>
        <v>0</v>
      </c>
      <c r="M376" s="81">
        <f t="shared" si="76"/>
        <v>0</v>
      </c>
      <c r="N376" s="81">
        <f t="shared" si="77"/>
        <v>0</v>
      </c>
      <c r="O376" s="82">
        <f t="shared" si="78"/>
        <v>0</v>
      </c>
      <c r="P376" s="75">
        <v>-205.69</v>
      </c>
      <c r="Q376" s="76">
        <f t="shared" si="79"/>
        <v>-205.69</v>
      </c>
    </row>
    <row r="377" spans="1:17" ht="15" customHeight="1">
      <c r="A377" s="64">
        <f t="shared" si="70"/>
        <v>360</v>
      </c>
      <c r="B377" s="83" t="s">
        <v>1591</v>
      </c>
      <c r="C377" s="1" t="s">
        <v>1592</v>
      </c>
      <c r="D377" s="2" t="s">
        <v>1593</v>
      </c>
      <c r="E377" s="2" t="s">
        <v>1594</v>
      </c>
      <c r="F377" s="3">
        <f t="shared" si="71"/>
        <v>10745</v>
      </c>
      <c r="G377" s="2" t="s">
        <v>1593</v>
      </c>
      <c r="H377" s="2" t="s">
        <v>1594</v>
      </c>
      <c r="I377" s="77">
        <f t="shared" si="72"/>
        <v>10745</v>
      </c>
      <c r="J377" s="78">
        <f t="shared" si="73"/>
        <v>0</v>
      </c>
      <c r="K377" s="79">
        <f t="shared" si="74"/>
        <v>0</v>
      </c>
      <c r="L377" s="80">
        <f t="shared" si="75"/>
        <v>0</v>
      </c>
      <c r="M377" s="81">
        <f t="shared" si="76"/>
        <v>0</v>
      </c>
      <c r="N377" s="81">
        <f t="shared" si="77"/>
        <v>0</v>
      </c>
      <c r="O377" s="82">
        <f t="shared" si="78"/>
        <v>0</v>
      </c>
      <c r="P377" s="75">
        <v>-4776.23</v>
      </c>
      <c r="Q377" s="76">
        <f t="shared" si="79"/>
        <v>-4776.23</v>
      </c>
    </row>
    <row r="378" spans="1:17" ht="15" customHeight="1">
      <c r="A378" s="64">
        <f t="shared" si="70"/>
        <v>361</v>
      </c>
      <c r="B378" s="83" t="s">
        <v>1595</v>
      </c>
      <c r="C378" s="1" t="s">
        <v>1596</v>
      </c>
      <c r="D378" s="2" t="s">
        <v>1597</v>
      </c>
      <c r="E378" s="2" t="s">
        <v>347</v>
      </c>
      <c r="F378" s="3">
        <f t="shared" si="71"/>
        <v>1829</v>
      </c>
      <c r="G378" s="2" t="s">
        <v>1597</v>
      </c>
      <c r="H378" s="2" t="s">
        <v>347</v>
      </c>
      <c r="I378" s="77">
        <f t="shared" si="72"/>
        <v>1829</v>
      </c>
      <c r="J378" s="78">
        <f t="shared" si="73"/>
        <v>0</v>
      </c>
      <c r="K378" s="79">
        <f t="shared" si="74"/>
        <v>0</v>
      </c>
      <c r="L378" s="80">
        <f t="shared" si="75"/>
        <v>0</v>
      </c>
      <c r="M378" s="81">
        <f t="shared" si="76"/>
        <v>0</v>
      </c>
      <c r="N378" s="81">
        <f t="shared" si="77"/>
        <v>0</v>
      </c>
      <c r="O378" s="82">
        <f t="shared" si="78"/>
        <v>0</v>
      </c>
      <c r="P378" s="75">
        <v>-300.23</v>
      </c>
      <c r="Q378" s="76">
        <f t="shared" si="79"/>
        <v>-300.23</v>
      </c>
    </row>
    <row r="379" spans="1:17" ht="15" customHeight="1">
      <c r="A379" s="64">
        <f t="shared" si="70"/>
        <v>362</v>
      </c>
      <c r="B379" s="83" t="s">
        <v>1598</v>
      </c>
      <c r="C379" s="1" t="s">
        <v>1599</v>
      </c>
      <c r="D379" s="2" t="s">
        <v>1600</v>
      </c>
      <c r="E379" s="2" t="s">
        <v>1601</v>
      </c>
      <c r="F379" s="3">
        <f t="shared" si="71"/>
        <v>8163</v>
      </c>
      <c r="G379" s="2" t="s">
        <v>1600</v>
      </c>
      <c r="H379" s="2" t="s">
        <v>1601</v>
      </c>
      <c r="I379" s="77">
        <f t="shared" si="72"/>
        <v>8163</v>
      </c>
      <c r="J379" s="78">
        <f t="shared" si="73"/>
        <v>0</v>
      </c>
      <c r="K379" s="79">
        <f t="shared" si="74"/>
        <v>0</v>
      </c>
      <c r="L379" s="80">
        <f t="shared" si="75"/>
        <v>0</v>
      </c>
      <c r="M379" s="81">
        <f t="shared" si="76"/>
        <v>0</v>
      </c>
      <c r="N379" s="81">
        <f t="shared" si="77"/>
        <v>0</v>
      </c>
      <c r="O379" s="82">
        <f t="shared" si="78"/>
        <v>0</v>
      </c>
      <c r="P379" s="75">
        <v>306.27</v>
      </c>
      <c r="Q379" s="76">
        <f t="shared" si="79"/>
        <v>306.27</v>
      </c>
    </row>
    <row r="380" spans="1:17" ht="15" customHeight="1">
      <c r="A380" s="64">
        <f t="shared" si="70"/>
        <v>363</v>
      </c>
      <c r="B380" s="83" t="s">
        <v>1602</v>
      </c>
      <c r="C380" s="1" t="s">
        <v>1603</v>
      </c>
      <c r="D380" s="2" t="s">
        <v>1001</v>
      </c>
      <c r="E380" s="2" t="s">
        <v>1604</v>
      </c>
      <c r="F380" s="3">
        <f t="shared" si="71"/>
        <v>8588</v>
      </c>
      <c r="G380" s="2" t="s">
        <v>1001</v>
      </c>
      <c r="H380" s="2" t="s">
        <v>1604</v>
      </c>
      <c r="I380" s="77">
        <f t="shared" si="72"/>
        <v>8588</v>
      </c>
      <c r="J380" s="78">
        <f t="shared" si="73"/>
        <v>0</v>
      </c>
      <c r="K380" s="79">
        <f t="shared" si="74"/>
        <v>0</v>
      </c>
      <c r="L380" s="80">
        <f t="shared" si="75"/>
        <v>0</v>
      </c>
      <c r="M380" s="81">
        <f t="shared" si="76"/>
        <v>0</v>
      </c>
      <c r="N380" s="81">
        <f t="shared" si="77"/>
        <v>0</v>
      </c>
      <c r="O380" s="82">
        <f t="shared" si="78"/>
        <v>0</v>
      </c>
      <c r="P380" s="75">
        <v>0</v>
      </c>
      <c r="Q380" s="76">
        <f t="shared" si="79"/>
        <v>0</v>
      </c>
    </row>
    <row r="381" spans="1:17" ht="15" customHeight="1">
      <c r="A381" s="64">
        <f t="shared" si="70"/>
        <v>364</v>
      </c>
      <c r="B381" s="83" t="s">
        <v>1605</v>
      </c>
      <c r="C381" s="1" t="s">
        <v>1606</v>
      </c>
      <c r="D381" s="2" t="s">
        <v>1607</v>
      </c>
      <c r="E381" s="2" t="s">
        <v>1608</v>
      </c>
      <c r="F381" s="3">
        <f t="shared" si="71"/>
        <v>15563</v>
      </c>
      <c r="G381" s="2" t="s">
        <v>1607</v>
      </c>
      <c r="H381" s="2" t="s">
        <v>1608</v>
      </c>
      <c r="I381" s="77">
        <f t="shared" si="72"/>
        <v>15563</v>
      </c>
      <c r="J381" s="78">
        <f t="shared" si="73"/>
        <v>0</v>
      </c>
      <c r="K381" s="79">
        <f t="shared" si="74"/>
        <v>0</v>
      </c>
      <c r="L381" s="80">
        <f t="shared" si="75"/>
        <v>0</v>
      </c>
      <c r="M381" s="81">
        <f t="shared" si="76"/>
        <v>0</v>
      </c>
      <c r="N381" s="81">
        <f t="shared" si="77"/>
        <v>0</v>
      </c>
      <c r="O381" s="82">
        <f t="shared" si="78"/>
        <v>0</v>
      </c>
      <c r="P381" s="75">
        <v>-1352.23</v>
      </c>
      <c r="Q381" s="76">
        <f t="shared" si="79"/>
        <v>-1352.23</v>
      </c>
    </row>
    <row r="382" spans="1:17" ht="15" customHeight="1">
      <c r="A382" s="64">
        <f t="shared" si="70"/>
        <v>365</v>
      </c>
      <c r="B382" s="83" t="s">
        <v>1609</v>
      </c>
      <c r="C382" s="1" t="s">
        <v>1610</v>
      </c>
      <c r="D382" s="2" t="s">
        <v>1611</v>
      </c>
      <c r="E382" s="2" t="s">
        <v>1612</v>
      </c>
      <c r="F382" s="3">
        <f t="shared" si="71"/>
        <v>9619</v>
      </c>
      <c r="G382" s="2" t="s">
        <v>1611</v>
      </c>
      <c r="H382" s="2" t="s">
        <v>1612</v>
      </c>
      <c r="I382" s="77">
        <f t="shared" si="72"/>
        <v>9619</v>
      </c>
      <c r="J382" s="78">
        <f t="shared" si="73"/>
        <v>0</v>
      </c>
      <c r="K382" s="79">
        <f t="shared" si="74"/>
        <v>0</v>
      </c>
      <c r="L382" s="80">
        <f t="shared" si="75"/>
        <v>0</v>
      </c>
      <c r="M382" s="81">
        <f t="shared" si="76"/>
        <v>0</v>
      </c>
      <c r="N382" s="81">
        <f t="shared" si="77"/>
        <v>0</v>
      </c>
      <c r="O382" s="82">
        <f t="shared" si="78"/>
        <v>0</v>
      </c>
      <c r="P382" s="75">
        <v>0</v>
      </c>
      <c r="Q382" s="76">
        <f t="shared" si="79"/>
        <v>0</v>
      </c>
    </row>
    <row r="383" spans="1:17" ht="15" customHeight="1">
      <c r="A383" s="64">
        <f t="shared" si="70"/>
        <v>366</v>
      </c>
      <c r="B383" s="83" t="s">
        <v>1613</v>
      </c>
      <c r="C383" s="1" t="s">
        <v>1614</v>
      </c>
      <c r="D383" s="2" t="s">
        <v>1615</v>
      </c>
      <c r="E383" s="2" t="s">
        <v>1616</v>
      </c>
      <c r="F383" s="3">
        <f t="shared" si="71"/>
        <v>7986</v>
      </c>
      <c r="G383" s="2" t="s">
        <v>1617</v>
      </c>
      <c r="H383" s="2" t="s">
        <v>1616</v>
      </c>
      <c r="I383" s="77">
        <f t="shared" si="72"/>
        <v>7987</v>
      </c>
      <c r="J383" s="78">
        <f t="shared" si="73"/>
        <v>1</v>
      </c>
      <c r="K383" s="79">
        <f t="shared" si="74"/>
        <v>0</v>
      </c>
      <c r="L383" s="80">
        <f t="shared" si="75"/>
        <v>1</v>
      </c>
      <c r="M383" s="81">
        <f t="shared" si="76"/>
        <v>5.75</v>
      </c>
      <c r="N383" s="81">
        <f t="shared" si="77"/>
        <v>0</v>
      </c>
      <c r="O383" s="82">
        <f t="shared" si="78"/>
        <v>5.75</v>
      </c>
      <c r="P383" s="75">
        <v>-930.77</v>
      </c>
      <c r="Q383" s="76">
        <f t="shared" si="79"/>
        <v>-925.02</v>
      </c>
    </row>
    <row r="384" spans="1:17" ht="15" customHeight="1">
      <c r="A384" s="64">
        <f t="shared" si="70"/>
        <v>367</v>
      </c>
      <c r="B384" s="83" t="s">
        <v>1618</v>
      </c>
      <c r="C384" s="1" t="s">
        <v>1619</v>
      </c>
      <c r="D384" s="2" t="s">
        <v>1620</v>
      </c>
      <c r="E384" s="2" t="s">
        <v>1621</v>
      </c>
      <c r="F384" s="3">
        <f t="shared" si="71"/>
        <v>9923</v>
      </c>
      <c r="G384" s="2" t="s">
        <v>1622</v>
      </c>
      <c r="H384" s="2" t="s">
        <v>1623</v>
      </c>
      <c r="I384" s="77">
        <f t="shared" si="72"/>
        <v>10162</v>
      </c>
      <c r="J384" s="78">
        <f t="shared" si="73"/>
        <v>177</v>
      </c>
      <c r="K384" s="79">
        <f t="shared" si="74"/>
        <v>62</v>
      </c>
      <c r="L384" s="80">
        <f t="shared" si="75"/>
        <v>239</v>
      </c>
      <c r="M384" s="81">
        <f t="shared" si="76"/>
        <v>1017.75</v>
      </c>
      <c r="N384" s="81">
        <f t="shared" si="77"/>
        <v>140.74</v>
      </c>
      <c r="O384" s="82">
        <f t="shared" si="78"/>
        <v>1158.49</v>
      </c>
      <c r="P384" s="75">
        <v>-2647.98</v>
      </c>
      <c r="Q384" s="76">
        <f t="shared" si="79"/>
        <v>-1489.49</v>
      </c>
    </row>
    <row r="385" spans="1:17" ht="15" customHeight="1">
      <c r="A385" s="64">
        <f t="shared" si="70"/>
        <v>368</v>
      </c>
      <c r="B385" s="83" t="s">
        <v>1624</v>
      </c>
      <c r="C385" s="1" t="s">
        <v>1625</v>
      </c>
      <c r="D385" s="2" t="s">
        <v>1626</v>
      </c>
      <c r="E385" s="2" t="s">
        <v>1627</v>
      </c>
      <c r="F385" s="3">
        <f t="shared" si="71"/>
        <v>26677</v>
      </c>
      <c r="G385" s="2" t="s">
        <v>1626</v>
      </c>
      <c r="H385" s="2" t="s">
        <v>1627</v>
      </c>
      <c r="I385" s="77">
        <f t="shared" si="72"/>
        <v>26677</v>
      </c>
      <c r="J385" s="78">
        <f t="shared" si="73"/>
        <v>0</v>
      </c>
      <c r="K385" s="79">
        <f t="shared" si="74"/>
        <v>0</v>
      </c>
      <c r="L385" s="80">
        <f t="shared" si="75"/>
        <v>0</v>
      </c>
      <c r="M385" s="81">
        <f t="shared" si="76"/>
        <v>0</v>
      </c>
      <c r="N385" s="81">
        <f t="shared" si="77"/>
        <v>0</v>
      </c>
      <c r="O385" s="82">
        <f t="shared" si="78"/>
        <v>0</v>
      </c>
      <c r="P385" s="75">
        <v>0</v>
      </c>
      <c r="Q385" s="76">
        <f t="shared" si="79"/>
        <v>0</v>
      </c>
    </row>
    <row r="386" spans="1:17" ht="15" customHeight="1">
      <c r="A386" s="64">
        <f t="shared" si="70"/>
        <v>369</v>
      </c>
      <c r="B386" s="83" t="s">
        <v>1628</v>
      </c>
      <c r="C386" s="1" t="s">
        <v>1629</v>
      </c>
      <c r="D386" s="2" t="s">
        <v>1630</v>
      </c>
      <c r="E386" s="2" t="s">
        <v>1631</v>
      </c>
      <c r="F386" s="3">
        <f t="shared" si="71"/>
        <v>9357</v>
      </c>
      <c r="G386" s="2" t="s">
        <v>1632</v>
      </c>
      <c r="H386" s="2" t="s">
        <v>1633</v>
      </c>
      <c r="I386" s="77">
        <f t="shared" si="72"/>
        <v>12551</v>
      </c>
      <c r="J386" s="78">
        <f t="shared" si="73"/>
        <v>2069</v>
      </c>
      <c r="K386" s="79">
        <f t="shared" si="74"/>
        <v>1125</v>
      </c>
      <c r="L386" s="80">
        <f t="shared" si="75"/>
        <v>3194</v>
      </c>
      <c r="M386" s="81">
        <f t="shared" si="76"/>
        <v>11896.75</v>
      </c>
      <c r="N386" s="81">
        <f t="shared" si="77"/>
        <v>2553.75</v>
      </c>
      <c r="O386" s="82">
        <f t="shared" si="78"/>
        <v>14450.5</v>
      </c>
      <c r="P386" s="75">
        <v>-414.2</v>
      </c>
      <c r="Q386" s="76">
        <f t="shared" si="79"/>
        <v>14036.3</v>
      </c>
    </row>
    <row r="387" spans="1:17" ht="15" customHeight="1">
      <c r="A387" s="64">
        <f t="shared" si="70"/>
        <v>370</v>
      </c>
      <c r="B387" s="83" t="s">
        <v>1634</v>
      </c>
      <c r="C387" s="1" t="s">
        <v>1635</v>
      </c>
      <c r="D387" s="2" t="s">
        <v>1636</v>
      </c>
      <c r="E387" s="2" t="s">
        <v>1637</v>
      </c>
      <c r="F387" s="3">
        <f t="shared" si="71"/>
        <v>4422</v>
      </c>
      <c r="G387" s="2" t="s">
        <v>1636</v>
      </c>
      <c r="H387" s="2" t="s">
        <v>1637</v>
      </c>
      <c r="I387" s="77">
        <f t="shared" si="72"/>
        <v>4422</v>
      </c>
      <c r="J387" s="78">
        <f t="shared" si="73"/>
        <v>0</v>
      </c>
      <c r="K387" s="79">
        <f t="shared" si="74"/>
        <v>0</v>
      </c>
      <c r="L387" s="80">
        <f t="shared" si="75"/>
        <v>0</v>
      </c>
      <c r="M387" s="81">
        <f t="shared" si="76"/>
        <v>0</v>
      </c>
      <c r="N387" s="81">
        <f t="shared" si="77"/>
        <v>0</v>
      </c>
      <c r="O387" s="82">
        <f t="shared" si="78"/>
        <v>0</v>
      </c>
      <c r="P387" s="75">
        <v>-1443.06</v>
      </c>
      <c r="Q387" s="76">
        <f t="shared" si="79"/>
        <v>-1443.06</v>
      </c>
    </row>
    <row r="388" spans="1:17" ht="15" customHeight="1">
      <c r="A388" s="64">
        <f t="shared" si="70"/>
        <v>371</v>
      </c>
      <c r="B388" s="83" t="s">
        <v>1638</v>
      </c>
      <c r="C388" s="1" t="s">
        <v>1639</v>
      </c>
      <c r="D388" s="2" t="s">
        <v>1640</v>
      </c>
      <c r="E388" s="2" t="s">
        <v>506</v>
      </c>
      <c r="F388" s="3">
        <f t="shared" si="71"/>
        <v>16022</v>
      </c>
      <c r="G388" s="2" t="s">
        <v>623</v>
      </c>
      <c r="H388" s="2" t="s">
        <v>1641</v>
      </c>
      <c r="I388" s="77">
        <f t="shared" si="72"/>
        <v>16039</v>
      </c>
      <c r="J388" s="78">
        <f t="shared" si="73"/>
        <v>11</v>
      </c>
      <c r="K388" s="79">
        <f t="shared" si="74"/>
        <v>6</v>
      </c>
      <c r="L388" s="80">
        <f t="shared" si="75"/>
        <v>17</v>
      </c>
      <c r="M388" s="81">
        <f t="shared" si="76"/>
        <v>63.25</v>
      </c>
      <c r="N388" s="81">
        <f t="shared" si="77"/>
        <v>13.62</v>
      </c>
      <c r="O388" s="82">
        <f t="shared" si="78"/>
        <v>76.87</v>
      </c>
      <c r="P388" s="75">
        <v>1321.37</v>
      </c>
      <c r="Q388" s="76">
        <f t="shared" si="79"/>
        <v>1398.24</v>
      </c>
    </row>
    <row r="389" spans="1:17" ht="15" customHeight="1">
      <c r="A389" s="64">
        <f t="shared" si="70"/>
        <v>372</v>
      </c>
      <c r="B389" s="83" t="s">
        <v>1642</v>
      </c>
      <c r="C389" s="1" t="s">
        <v>1643</v>
      </c>
      <c r="D389" s="2" t="s">
        <v>1644</v>
      </c>
      <c r="E389" s="2" t="s">
        <v>1645</v>
      </c>
      <c r="F389" s="3">
        <f t="shared" si="71"/>
        <v>16707</v>
      </c>
      <c r="G389" s="2" t="s">
        <v>1644</v>
      </c>
      <c r="H389" s="2" t="s">
        <v>1645</v>
      </c>
      <c r="I389" s="77">
        <f t="shared" si="72"/>
        <v>16707</v>
      </c>
      <c r="J389" s="78">
        <f t="shared" si="73"/>
        <v>0</v>
      </c>
      <c r="K389" s="79">
        <f t="shared" si="74"/>
        <v>0</v>
      </c>
      <c r="L389" s="80">
        <f t="shared" si="75"/>
        <v>0</v>
      </c>
      <c r="M389" s="81">
        <f t="shared" si="76"/>
        <v>0</v>
      </c>
      <c r="N389" s="81">
        <f t="shared" si="77"/>
        <v>0</v>
      </c>
      <c r="O389" s="82">
        <f t="shared" si="78"/>
        <v>0</v>
      </c>
      <c r="P389" s="75">
        <v>0</v>
      </c>
      <c r="Q389" s="76">
        <f t="shared" si="79"/>
        <v>0</v>
      </c>
    </row>
    <row r="390" spans="1:17" ht="15" customHeight="1">
      <c r="A390" s="64">
        <f aca="true" t="shared" si="80" ref="A390:A421">ROW()-17</f>
        <v>373</v>
      </c>
      <c r="B390" s="83" t="s">
        <v>1646</v>
      </c>
      <c r="C390" s="1" t="s">
        <v>1647</v>
      </c>
      <c r="D390" s="2" t="s">
        <v>1648</v>
      </c>
      <c r="E390" s="2" t="s">
        <v>1649</v>
      </c>
      <c r="F390" s="3">
        <f aca="true" t="shared" si="81" ref="F390:F421">D390+E390</f>
        <v>741</v>
      </c>
      <c r="G390" s="2" t="s">
        <v>1648</v>
      </c>
      <c r="H390" s="2" t="s">
        <v>1649</v>
      </c>
      <c r="I390" s="77">
        <f aca="true" t="shared" si="82" ref="I390:I421">G390+H390</f>
        <v>741</v>
      </c>
      <c r="J390" s="78">
        <f aca="true" t="shared" si="83" ref="J390:J421">G390-D390</f>
        <v>0</v>
      </c>
      <c r="K390" s="79">
        <f aca="true" t="shared" si="84" ref="K390:K421">H390-E390</f>
        <v>0</v>
      </c>
      <c r="L390" s="80">
        <f aca="true" t="shared" si="85" ref="L390:L421">I390-F390</f>
        <v>0</v>
      </c>
      <c r="M390" s="81">
        <f aca="true" t="shared" si="86" ref="M390:M421">$F$6*J390</f>
        <v>0</v>
      </c>
      <c r="N390" s="81">
        <f aca="true" t="shared" si="87" ref="N390:N421">$F$7*K390</f>
        <v>0</v>
      </c>
      <c r="O390" s="82">
        <f aca="true" t="shared" si="88" ref="O390:O421">N390+M390</f>
        <v>0</v>
      </c>
      <c r="P390" s="75">
        <v>-1092.79</v>
      </c>
      <c r="Q390" s="76">
        <f t="shared" si="79"/>
        <v>-1092.79</v>
      </c>
    </row>
    <row r="391" spans="1:17" ht="15" customHeight="1">
      <c r="A391" s="64">
        <f t="shared" si="80"/>
        <v>374</v>
      </c>
      <c r="B391" s="83" t="s">
        <v>1650</v>
      </c>
      <c r="C391" s="1" t="s">
        <v>1651</v>
      </c>
      <c r="D391" s="2" t="s">
        <v>1652</v>
      </c>
      <c r="E391" s="2" t="s">
        <v>1653</v>
      </c>
      <c r="F391" s="3">
        <f t="shared" si="81"/>
        <v>1980</v>
      </c>
      <c r="G391" s="2" t="s">
        <v>1652</v>
      </c>
      <c r="H391" s="2" t="s">
        <v>1653</v>
      </c>
      <c r="I391" s="77">
        <f t="shared" si="82"/>
        <v>1980</v>
      </c>
      <c r="J391" s="78">
        <f t="shared" si="83"/>
        <v>0</v>
      </c>
      <c r="K391" s="79">
        <f t="shared" si="84"/>
        <v>0</v>
      </c>
      <c r="L391" s="80">
        <f t="shared" si="85"/>
        <v>0</v>
      </c>
      <c r="M391" s="81">
        <f t="shared" si="86"/>
        <v>0</v>
      </c>
      <c r="N391" s="81">
        <f t="shared" si="87"/>
        <v>0</v>
      </c>
      <c r="O391" s="82">
        <f t="shared" si="88"/>
        <v>0</v>
      </c>
      <c r="P391" s="75">
        <v>0</v>
      </c>
      <c r="Q391" s="76">
        <f t="shared" si="79"/>
        <v>0</v>
      </c>
    </row>
    <row r="392" spans="1:17" ht="15" customHeight="1">
      <c r="A392" s="64">
        <f t="shared" si="80"/>
        <v>375</v>
      </c>
      <c r="B392" s="83" t="s">
        <v>1654</v>
      </c>
      <c r="C392" s="1" t="s">
        <v>1655</v>
      </c>
      <c r="D392" s="2" t="s">
        <v>1656</v>
      </c>
      <c r="E392" s="2" t="s">
        <v>1657</v>
      </c>
      <c r="F392" s="3">
        <f t="shared" si="81"/>
        <v>18043</v>
      </c>
      <c r="G392" s="2" t="s">
        <v>1658</v>
      </c>
      <c r="H392" s="2" t="s">
        <v>1657</v>
      </c>
      <c r="I392" s="77">
        <f t="shared" si="82"/>
        <v>18044</v>
      </c>
      <c r="J392" s="78">
        <f t="shared" si="83"/>
        <v>1</v>
      </c>
      <c r="K392" s="79">
        <f t="shared" si="84"/>
        <v>0</v>
      </c>
      <c r="L392" s="80">
        <f t="shared" si="85"/>
        <v>1</v>
      </c>
      <c r="M392" s="81">
        <f t="shared" si="86"/>
        <v>5.75</v>
      </c>
      <c r="N392" s="81">
        <f t="shared" si="87"/>
        <v>0</v>
      </c>
      <c r="O392" s="82">
        <f t="shared" si="88"/>
        <v>5.75</v>
      </c>
      <c r="P392" s="75">
        <v>-118.38</v>
      </c>
      <c r="Q392" s="76">
        <f t="shared" si="79"/>
        <v>-112.63</v>
      </c>
    </row>
    <row r="393" spans="1:17" ht="15" customHeight="1">
      <c r="A393" s="64">
        <f t="shared" si="80"/>
        <v>376</v>
      </c>
      <c r="B393" s="83" t="s">
        <v>1659</v>
      </c>
      <c r="C393" s="1" t="s">
        <v>1660</v>
      </c>
      <c r="D393" s="2" t="s">
        <v>1661</v>
      </c>
      <c r="E393" s="2" t="s">
        <v>1662</v>
      </c>
      <c r="F393" s="3">
        <f t="shared" si="81"/>
        <v>14179</v>
      </c>
      <c r="G393" s="2" t="s">
        <v>1661</v>
      </c>
      <c r="H393" s="2" t="s">
        <v>1662</v>
      </c>
      <c r="I393" s="77">
        <f t="shared" si="82"/>
        <v>14179</v>
      </c>
      <c r="J393" s="78">
        <f t="shared" si="83"/>
        <v>0</v>
      </c>
      <c r="K393" s="79">
        <f t="shared" si="84"/>
        <v>0</v>
      </c>
      <c r="L393" s="80">
        <f t="shared" si="85"/>
        <v>0</v>
      </c>
      <c r="M393" s="81">
        <f t="shared" si="86"/>
        <v>0</v>
      </c>
      <c r="N393" s="81">
        <f t="shared" si="87"/>
        <v>0</v>
      </c>
      <c r="O393" s="82">
        <f t="shared" si="88"/>
        <v>0</v>
      </c>
      <c r="P393" s="75">
        <v>-787.14</v>
      </c>
      <c r="Q393" s="76">
        <f t="shared" si="79"/>
        <v>-787.14</v>
      </c>
    </row>
    <row r="394" spans="1:17" ht="15" customHeight="1">
      <c r="A394" s="64">
        <f t="shared" si="80"/>
        <v>377</v>
      </c>
      <c r="B394" s="83" t="s">
        <v>1663</v>
      </c>
      <c r="C394" s="1" t="s">
        <v>1664</v>
      </c>
      <c r="D394" s="2" t="s">
        <v>1665</v>
      </c>
      <c r="E394" s="2" t="s">
        <v>1666</v>
      </c>
      <c r="F394" s="3">
        <f t="shared" si="81"/>
        <v>9756</v>
      </c>
      <c r="G394" s="2" t="s">
        <v>1667</v>
      </c>
      <c r="H394" s="2" t="s">
        <v>1668</v>
      </c>
      <c r="I394" s="77">
        <f t="shared" si="82"/>
        <v>9758</v>
      </c>
      <c r="J394" s="78">
        <f t="shared" si="83"/>
        <v>1</v>
      </c>
      <c r="K394" s="79">
        <f t="shared" si="84"/>
        <v>1</v>
      </c>
      <c r="L394" s="80">
        <f t="shared" si="85"/>
        <v>2</v>
      </c>
      <c r="M394" s="81">
        <f t="shared" si="86"/>
        <v>5.75</v>
      </c>
      <c r="N394" s="81">
        <f t="shared" si="87"/>
        <v>2.27</v>
      </c>
      <c r="O394" s="82">
        <f t="shared" si="88"/>
        <v>8.02</v>
      </c>
      <c r="P394" s="75">
        <v>-1340.84</v>
      </c>
      <c r="Q394" s="76">
        <f t="shared" si="79"/>
        <v>-1332.82</v>
      </c>
    </row>
    <row r="395" spans="1:17" ht="15" customHeight="1">
      <c r="A395" s="64">
        <f t="shared" si="80"/>
        <v>378</v>
      </c>
      <c r="B395" s="83" t="s">
        <v>1669</v>
      </c>
      <c r="C395" s="1" t="s">
        <v>1670</v>
      </c>
      <c r="D395" s="2" t="s">
        <v>1671</v>
      </c>
      <c r="E395" s="2" t="s">
        <v>1672</v>
      </c>
      <c r="F395" s="3">
        <f t="shared" si="81"/>
        <v>8492</v>
      </c>
      <c r="G395" s="2" t="s">
        <v>1671</v>
      </c>
      <c r="H395" s="2" t="s">
        <v>1672</v>
      </c>
      <c r="I395" s="77">
        <f t="shared" si="82"/>
        <v>8492</v>
      </c>
      <c r="J395" s="78">
        <f t="shared" si="83"/>
        <v>0</v>
      </c>
      <c r="K395" s="79">
        <f t="shared" si="84"/>
        <v>0</v>
      </c>
      <c r="L395" s="80">
        <f t="shared" si="85"/>
        <v>0</v>
      </c>
      <c r="M395" s="81">
        <f t="shared" si="86"/>
        <v>0</v>
      </c>
      <c r="N395" s="81">
        <f t="shared" si="87"/>
        <v>0</v>
      </c>
      <c r="O395" s="82">
        <f t="shared" si="88"/>
        <v>0</v>
      </c>
      <c r="P395" s="75">
        <v>-1271.88</v>
      </c>
      <c r="Q395" s="76">
        <f t="shared" si="79"/>
        <v>-1271.88</v>
      </c>
    </row>
    <row r="396" spans="1:17" ht="15" customHeight="1">
      <c r="A396" s="64">
        <f t="shared" si="80"/>
        <v>379</v>
      </c>
      <c r="B396" s="83" t="s">
        <v>1673</v>
      </c>
      <c r="C396" s="1" t="s">
        <v>1674</v>
      </c>
      <c r="D396" s="2" t="s">
        <v>1675</v>
      </c>
      <c r="E396" s="2" t="s">
        <v>1676</v>
      </c>
      <c r="F396" s="3">
        <f t="shared" si="81"/>
        <v>6575</v>
      </c>
      <c r="G396" s="2" t="s">
        <v>1675</v>
      </c>
      <c r="H396" s="2" t="s">
        <v>1676</v>
      </c>
      <c r="I396" s="77">
        <f t="shared" si="82"/>
        <v>6575</v>
      </c>
      <c r="J396" s="78">
        <f t="shared" si="83"/>
        <v>0</v>
      </c>
      <c r="K396" s="79">
        <f t="shared" si="84"/>
        <v>0</v>
      </c>
      <c r="L396" s="80">
        <f t="shared" si="85"/>
        <v>0</v>
      </c>
      <c r="M396" s="81">
        <f t="shared" si="86"/>
        <v>0</v>
      </c>
      <c r="N396" s="81">
        <f t="shared" si="87"/>
        <v>0</v>
      </c>
      <c r="O396" s="82">
        <f t="shared" si="88"/>
        <v>0</v>
      </c>
      <c r="P396" s="75">
        <v>292.19</v>
      </c>
      <c r="Q396" s="76">
        <f t="shared" si="79"/>
        <v>292.19</v>
      </c>
    </row>
    <row r="397" spans="1:17" ht="15" customHeight="1">
      <c r="A397" s="64">
        <f t="shared" si="80"/>
        <v>380</v>
      </c>
      <c r="B397" s="83" t="s">
        <v>1677</v>
      </c>
      <c r="C397" s="1" t="s">
        <v>1678</v>
      </c>
      <c r="D397" s="2" t="s">
        <v>1679</v>
      </c>
      <c r="E397" s="2" t="s">
        <v>1072</v>
      </c>
      <c r="F397" s="3">
        <f t="shared" si="81"/>
        <v>9132</v>
      </c>
      <c r="G397" s="2" t="s">
        <v>1679</v>
      </c>
      <c r="H397" s="2" t="s">
        <v>1072</v>
      </c>
      <c r="I397" s="77">
        <f t="shared" si="82"/>
        <v>9132</v>
      </c>
      <c r="J397" s="78">
        <f t="shared" si="83"/>
        <v>0</v>
      </c>
      <c r="K397" s="79">
        <f t="shared" si="84"/>
        <v>0</v>
      </c>
      <c r="L397" s="80">
        <f t="shared" si="85"/>
        <v>0</v>
      </c>
      <c r="M397" s="81">
        <f t="shared" si="86"/>
        <v>0</v>
      </c>
      <c r="N397" s="81">
        <f t="shared" si="87"/>
        <v>0</v>
      </c>
      <c r="O397" s="82">
        <f t="shared" si="88"/>
        <v>0</v>
      </c>
      <c r="P397" s="75">
        <v>-191.26</v>
      </c>
      <c r="Q397" s="76">
        <f t="shared" si="79"/>
        <v>-191.26</v>
      </c>
    </row>
    <row r="398" spans="1:17" ht="15" customHeight="1">
      <c r="A398" s="64">
        <f t="shared" si="80"/>
        <v>381</v>
      </c>
      <c r="B398" s="83" t="s">
        <v>1680</v>
      </c>
      <c r="C398" s="1" t="s">
        <v>1681</v>
      </c>
      <c r="D398" s="2" t="s">
        <v>1682</v>
      </c>
      <c r="E398" s="2" t="s">
        <v>1683</v>
      </c>
      <c r="F398" s="3">
        <f t="shared" si="81"/>
        <v>9339</v>
      </c>
      <c r="G398" s="2" t="s">
        <v>1682</v>
      </c>
      <c r="H398" s="2" t="s">
        <v>1683</v>
      </c>
      <c r="I398" s="77">
        <f t="shared" si="82"/>
        <v>9339</v>
      </c>
      <c r="J398" s="78">
        <f t="shared" si="83"/>
        <v>0</v>
      </c>
      <c r="K398" s="79">
        <f t="shared" si="84"/>
        <v>0</v>
      </c>
      <c r="L398" s="80">
        <f t="shared" si="85"/>
        <v>0</v>
      </c>
      <c r="M398" s="81">
        <f t="shared" si="86"/>
        <v>0</v>
      </c>
      <c r="N398" s="81">
        <f t="shared" si="87"/>
        <v>0</v>
      </c>
      <c r="O398" s="82">
        <f t="shared" si="88"/>
        <v>0</v>
      </c>
      <c r="P398" s="75">
        <v>-3093.67</v>
      </c>
      <c r="Q398" s="76">
        <f t="shared" si="79"/>
        <v>-3093.67</v>
      </c>
    </row>
    <row r="399" spans="1:17" ht="15" customHeight="1">
      <c r="A399" s="64">
        <f t="shared" si="80"/>
        <v>382</v>
      </c>
      <c r="B399" s="83" t="s">
        <v>1684</v>
      </c>
      <c r="C399" s="1" t="s">
        <v>1685</v>
      </c>
      <c r="D399" s="2" t="s">
        <v>1686</v>
      </c>
      <c r="E399" s="2" t="s">
        <v>1687</v>
      </c>
      <c r="F399" s="3">
        <f t="shared" si="81"/>
        <v>77944</v>
      </c>
      <c r="G399" s="2" t="s">
        <v>1688</v>
      </c>
      <c r="H399" s="2" t="s">
        <v>1689</v>
      </c>
      <c r="I399" s="77">
        <f t="shared" si="82"/>
        <v>82586</v>
      </c>
      <c r="J399" s="78">
        <f t="shared" si="83"/>
        <v>3067</v>
      </c>
      <c r="K399" s="79">
        <f t="shared" si="84"/>
        <v>1575</v>
      </c>
      <c r="L399" s="80">
        <f t="shared" si="85"/>
        <v>4642</v>
      </c>
      <c r="M399" s="81">
        <f t="shared" si="86"/>
        <v>17635.25</v>
      </c>
      <c r="N399" s="81">
        <f>$F$7*K399</f>
        <v>3575.25</v>
      </c>
      <c r="O399" s="82">
        <f t="shared" si="88"/>
        <v>21210.5</v>
      </c>
      <c r="P399" s="75">
        <v>-0.01</v>
      </c>
      <c r="Q399" s="76">
        <f t="shared" si="79"/>
        <v>21210.49</v>
      </c>
    </row>
    <row r="400" spans="1:17" ht="15" customHeight="1">
      <c r="A400" s="64">
        <f t="shared" si="80"/>
        <v>383</v>
      </c>
      <c r="B400" s="83" t="s">
        <v>1690</v>
      </c>
      <c r="C400" s="1" t="s">
        <v>1691</v>
      </c>
      <c r="D400" s="2" t="s">
        <v>1692</v>
      </c>
      <c r="E400" s="2" t="s">
        <v>1693</v>
      </c>
      <c r="F400" s="3">
        <f t="shared" si="81"/>
        <v>5632</v>
      </c>
      <c r="G400" s="2" t="s">
        <v>1692</v>
      </c>
      <c r="H400" s="2" t="s">
        <v>1693</v>
      </c>
      <c r="I400" s="77">
        <f t="shared" si="82"/>
        <v>5632</v>
      </c>
      <c r="J400" s="78">
        <f t="shared" si="83"/>
        <v>0</v>
      </c>
      <c r="K400" s="79">
        <f t="shared" si="84"/>
        <v>0</v>
      </c>
      <c r="L400" s="80">
        <f t="shared" si="85"/>
        <v>0</v>
      </c>
      <c r="M400" s="81">
        <f t="shared" si="86"/>
        <v>0</v>
      </c>
      <c r="N400" s="81">
        <f t="shared" si="87"/>
        <v>0</v>
      </c>
      <c r="O400" s="82">
        <f t="shared" si="88"/>
        <v>0</v>
      </c>
      <c r="P400" s="75">
        <v>0</v>
      </c>
      <c r="Q400" s="76">
        <f t="shared" si="79"/>
        <v>0</v>
      </c>
    </row>
    <row r="401" spans="1:17" ht="15" customHeight="1">
      <c r="A401" s="64">
        <f t="shared" si="80"/>
        <v>384</v>
      </c>
      <c r="B401" s="83" t="s">
        <v>1694</v>
      </c>
      <c r="C401" s="1" t="s">
        <v>1695</v>
      </c>
      <c r="D401" s="2" t="s">
        <v>1696</v>
      </c>
      <c r="E401" s="2" t="s">
        <v>1697</v>
      </c>
      <c r="F401" s="3">
        <f t="shared" si="81"/>
        <v>18448</v>
      </c>
      <c r="G401" s="2" t="s">
        <v>1696</v>
      </c>
      <c r="H401" s="2" t="s">
        <v>1697</v>
      </c>
      <c r="I401" s="77">
        <f t="shared" si="82"/>
        <v>18448</v>
      </c>
      <c r="J401" s="78">
        <f t="shared" si="83"/>
        <v>0</v>
      </c>
      <c r="K401" s="79">
        <f t="shared" si="84"/>
        <v>0</v>
      </c>
      <c r="L401" s="80">
        <f t="shared" si="85"/>
        <v>0</v>
      </c>
      <c r="M401" s="81">
        <f t="shared" si="86"/>
        <v>0</v>
      </c>
      <c r="N401" s="81">
        <f t="shared" si="87"/>
        <v>0</v>
      </c>
      <c r="O401" s="82">
        <f t="shared" si="88"/>
        <v>0</v>
      </c>
      <c r="P401" s="75">
        <v>0</v>
      </c>
      <c r="Q401" s="76">
        <f t="shared" si="79"/>
        <v>0</v>
      </c>
    </row>
    <row r="402" spans="1:17" ht="15" customHeight="1">
      <c r="A402" s="64">
        <f t="shared" si="80"/>
        <v>385</v>
      </c>
      <c r="B402" s="83" t="s">
        <v>1698</v>
      </c>
      <c r="C402" s="1" t="s">
        <v>1699</v>
      </c>
      <c r="D402" s="2" t="s">
        <v>1700</v>
      </c>
      <c r="E402" s="2" t="s">
        <v>1701</v>
      </c>
      <c r="F402" s="3">
        <f t="shared" si="81"/>
        <v>16808</v>
      </c>
      <c r="G402" s="2" t="s">
        <v>1702</v>
      </c>
      <c r="H402" s="2" t="s">
        <v>1701</v>
      </c>
      <c r="I402" s="77">
        <f t="shared" si="82"/>
        <v>16819</v>
      </c>
      <c r="J402" s="78">
        <f t="shared" si="83"/>
        <v>11</v>
      </c>
      <c r="K402" s="79">
        <f t="shared" si="84"/>
        <v>0</v>
      </c>
      <c r="L402" s="80">
        <f t="shared" si="85"/>
        <v>11</v>
      </c>
      <c r="M402" s="81">
        <f t="shared" si="86"/>
        <v>63.25</v>
      </c>
      <c r="N402" s="81">
        <f t="shared" si="87"/>
        <v>0</v>
      </c>
      <c r="O402" s="82">
        <f t="shared" si="88"/>
        <v>63.25</v>
      </c>
      <c r="P402" s="75">
        <v>2298.07</v>
      </c>
      <c r="Q402" s="76">
        <f t="shared" si="79"/>
        <v>2361.32</v>
      </c>
    </row>
    <row r="403" spans="1:17" ht="15" customHeight="1">
      <c r="A403" s="64">
        <f t="shared" si="80"/>
        <v>386</v>
      </c>
      <c r="B403" s="83" t="s">
        <v>1703</v>
      </c>
      <c r="C403" s="1" t="s">
        <v>1704</v>
      </c>
      <c r="D403" s="2" t="s">
        <v>1705</v>
      </c>
      <c r="E403" s="2" t="s">
        <v>251</v>
      </c>
      <c r="F403" s="3">
        <f t="shared" si="81"/>
        <v>7675</v>
      </c>
      <c r="G403" s="2" t="s">
        <v>1706</v>
      </c>
      <c r="H403" s="2" t="s">
        <v>251</v>
      </c>
      <c r="I403" s="77">
        <f t="shared" si="82"/>
        <v>7676</v>
      </c>
      <c r="J403" s="78">
        <f t="shared" si="83"/>
        <v>1</v>
      </c>
      <c r="K403" s="79">
        <f t="shared" si="84"/>
        <v>0</v>
      </c>
      <c r="L403" s="80">
        <f t="shared" si="85"/>
        <v>1</v>
      </c>
      <c r="M403" s="81">
        <f t="shared" si="86"/>
        <v>5.75</v>
      </c>
      <c r="N403" s="81">
        <f t="shared" si="87"/>
        <v>0</v>
      </c>
      <c r="O403" s="82">
        <f t="shared" si="88"/>
        <v>5.75</v>
      </c>
      <c r="P403" s="75">
        <v>-325.09</v>
      </c>
      <c r="Q403" s="76">
        <f t="shared" si="79"/>
        <v>-319.34</v>
      </c>
    </row>
    <row r="404" spans="1:17" ht="15" customHeight="1">
      <c r="A404" s="64">
        <f t="shared" si="80"/>
        <v>387</v>
      </c>
      <c r="B404" s="83" t="s">
        <v>1707</v>
      </c>
      <c r="C404" s="1" t="s">
        <v>1708</v>
      </c>
      <c r="D404" s="2" t="s">
        <v>1709</v>
      </c>
      <c r="E404" s="2" t="s">
        <v>1710</v>
      </c>
      <c r="F404" s="3">
        <f t="shared" si="81"/>
        <v>17495</v>
      </c>
      <c r="G404" s="2" t="s">
        <v>1711</v>
      </c>
      <c r="H404" s="2" t="s">
        <v>1712</v>
      </c>
      <c r="I404" s="77">
        <f t="shared" si="82"/>
        <v>18742</v>
      </c>
      <c r="J404" s="78">
        <f t="shared" si="83"/>
        <v>821</v>
      </c>
      <c r="K404" s="79">
        <f t="shared" si="84"/>
        <v>426</v>
      </c>
      <c r="L404" s="80">
        <f t="shared" si="85"/>
        <v>1247</v>
      </c>
      <c r="M404" s="81">
        <f t="shared" si="86"/>
        <v>4720.75</v>
      </c>
      <c r="N404" s="81">
        <f t="shared" si="87"/>
        <v>967.02</v>
      </c>
      <c r="O404" s="82">
        <f t="shared" si="88"/>
        <v>5687.77</v>
      </c>
      <c r="P404" s="75">
        <v>-37.44</v>
      </c>
      <c r="Q404" s="76">
        <f t="shared" si="79"/>
        <v>5650.33</v>
      </c>
    </row>
    <row r="405" spans="1:17" ht="15" customHeight="1">
      <c r="A405" s="64">
        <f t="shared" si="80"/>
        <v>388</v>
      </c>
      <c r="B405" s="83" t="s">
        <v>1713</v>
      </c>
      <c r="C405" s="1" t="s">
        <v>1714</v>
      </c>
      <c r="D405" s="2" t="s">
        <v>1715</v>
      </c>
      <c r="E405" s="2" t="s">
        <v>1716</v>
      </c>
      <c r="F405" s="3">
        <f t="shared" si="81"/>
        <v>25379</v>
      </c>
      <c r="G405" s="2" t="s">
        <v>1717</v>
      </c>
      <c r="H405" s="2" t="s">
        <v>1718</v>
      </c>
      <c r="I405" s="77">
        <f t="shared" si="82"/>
        <v>26766</v>
      </c>
      <c r="J405" s="78">
        <f t="shared" si="83"/>
        <v>895</v>
      </c>
      <c r="K405" s="79">
        <f t="shared" si="84"/>
        <v>492</v>
      </c>
      <c r="L405" s="80">
        <f t="shared" si="85"/>
        <v>1387</v>
      </c>
      <c r="M405" s="81">
        <f t="shared" si="86"/>
        <v>5146.25</v>
      </c>
      <c r="N405" s="81">
        <f t="shared" si="87"/>
        <v>1116.84</v>
      </c>
      <c r="O405" s="82">
        <f t="shared" si="88"/>
        <v>6263.09</v>
      </c>
      <c r="P405" s="75">
        <v>259.27</v>
      </c>
      <c r="Q405" s="76">
        <f t="shared" si="79"/>
        <v>6522.36</v>
      </c>
    </row>
    <row r="406" spans="1:17" ht="15" customHeight="1">
      <c r="A406" s="64">
        <f t="shared" si="80"/>
        <v>389</v>
      </c>
      <c r="B406" s="83" t="s">
        <v>1719</v>
      </c>
      <c r="C406" s="1" t="s">
        <v>1720</v>
      </c>
      <c r="D406" s="2" t="s">
        <v>1721</v>
      </c>
      <c r="E406" s="2" t="s">
        <v>1722</v>
      </c>
      <c r="F406" s="3">
        <f t="shared" si="81"/>
        <v>6832</v>
      </c>
      <c r="G406" s="2" t="s">
        <v>1721</v>
      </c>
      <c r="H406" s="2" t="s">
        <v>1722</v>
      </c>
      <c r="I406" s="77">
        <f t="shared" si="82"/>
        <v>6832</v>
      </c>
      <c r="J406" s="78">
        <f t="shared" si="83"/>
        <v>0</v>
      </c>
      <c r="K406" s="79">
        <f t="shared" si="84"/>
        <v>0</v>
      </c>
      <c r="L406" s="80">
        <f t="shared" si="85"/>
        <v>0</v>
      </c>
      <c r="M406" s="81">
        <f t="shared" si="86"/>
        <v>0</v>
      </c>
      <c r="N406" s="81">
        <f t="shared" si="87"/>
        <v>0</v>
      </c>
      <c r="O406" s="82">
        <f t="shared" si="88"/>
        <v>0</v>
      </c>
      <c r="P406" s="75">
        <v>0</v>
      </c>
      <c r="Q406" s="76">
        <f t="shared" si="79"/>
        <v>0</v>
      </c>
    </row>
    <row r="407" spans="1:17" ht="15" customHeight="1">
      <c r="A407" s="64">
        <f t="shared" si="80"/>
        <v>390</v>
      </c>
      <c r="B407" s="83" t="s">
        <v>1723</v>
      </c>
      <c r="C407" s="1" t="s">
        <v>1724</v>
      </c>
      <c r="D407" s="2" t="s">
        <v>1725</v>
      </c>
      <c r="E407" s="2" t="s">
        <v>1726</v>
      </c>
      <c r="F407" s="3">
        <f t="shared" si="81"/>
        <v>9781</v>
      </c>
      <c r="G407" s="2" t="s">
        <v>1443</v>
      </c>
      <c r="H407" s="2" t="s">
        <v>1726</v>
      </c>
      <c r="I407" s="77">
        <f t="shared" si="82"/>
        <v>9782</v>
      </c>
      <c r="J407" s="78">
        <f t="shared" si="83"/>
        <v>1</v>
      </c>
      <c r="K407" s="79">
        <f t="shared" si="84"/>
        <v>0</v>
      </c>
      <c r="L407" s="80">
        <f t="shared" si="85"/>
        <v>1</v>
      </c>
      <c r="M407" s="81">
        <f t="shared" si="86"/>
        <v>5.75</v>
      </c>
      <c r="N407" s="81">
        <f t="shared" si="87"/>
        <v>0</v>
      </c>
      <c r="O407" s="82">
        <f t="shared" si="88"/>
        <v>5.75</v>
      </c>
      <c r="P407" s="75">
        <v>40.85</v>
      </c>
      <c r="Q407" s="76">
        <f t="shared" si="79"/>
        <v>46.6</v>
      </c>
    </row>
    <row r="408" spans="1:17" ht="15" customHeight="1">
      <c r="A408" s="64">
        <f t="shared" si="80"/>
        <v>391</v>
      </c>
      <c r="B408" s="83" t="s">
        <v>1727</v>
      </c>
      <c r="C408" s="1" t="s">
        <v>1728</v>
      </c>
      <c r="D408" s="2" t="s">
        <v>1390</v>
      </c>
      <c r="E408" s="2" t="s">
        <v>1502</v>
      </c>
      <c r="F408" s="3">
        <f t="shared" si="81"/>
        <v>4776</v>
      </c>
      <c r="G408" s="2" t="s">
        <v>1390</v>
      </c>
      <c r="H408" s="2" t="s">
        <v>1502</v>
      </c>
      <c r="I408" s="77">
        <f t="shared" si="82"/>
        <v>4776</v>
      </c>
      <c r="J408" s="78">
        <f t="shared" si="83"/>
        <v>0</v>
      </c>
      <c r="K408" s="79">
        <f t="shared" si="84"/>
        <v>0</v>
      </c>
      <c r="L408" s="80">
        <f t="shared" si="85"/>
        <v>0</v>
      </c>
      <c r="M408" s="81">
        <f t="shared" si="86"/>
        <v>0</v>
      </c>
      <c r="N408" s="81">
        <f t="shared" si="87"/>
        <v>0</v>
      </c>
      <c r="O408" s="82">
        <f t="shared" si="88"/>
        <v>0</v>
      </c>
      <c r="P408" s="75">
        <v>-699.95</v>
      </c>
      <c r="Q408" s="76">
        <f t="shared" si="79"/>
        <v>-699.95</v>
      </c>
    </row>
    <row r="409" spans="1:17" ht="15" customHeight="1">
      <c r="A409" s="64">
        <f t="shared" si="80"/>
        <v>392</v>
      </c>
      <c r="B409" s="83" t="s">
        <v>1729</v>
      </c>
      <c r="C409" s="1" t="s">
        <v>1730</v>
      </c>
      <c r="D409" s="2" t="s">
        <v>1731</v>
      </c>
      <c r="E409" s="2" t="s">
        <v>1732</v>
      </c>
      <c r="F409" s="3">
        <f t="shared" si="81"/>
        <v>4094</v>
      </c>
      <c r="G409" s="2" t="s">
        <v>1731</v>
      </c>
      <c r="H409" s="2" t="s">
        <v>1732</v>
      </c>
      <c r="I409" s="77">
        <f t="shared" si="82"/>
        <v>4094</v>
      </c>
      <c r="J409" s="78">
        <f t="shared" si="83"/>
        <v>0</v>
      </c>
      <c r="K409" s="79">
        <f t="shared" si="84"/>
        <v>0</v>
      </c>
      <c r="L409" s="80">
        <f t="shared" si="85"/>
        <v>0</v>
      </c>
      <c r="M409" s="81">
        <f t="shared" si="86"/>
        <v>0</v>
      </c>
      <c r="N409" s="81">
        <f t="shared" si="87"/>
        <v>0</v>
      </c>
      <c r="O409" s="82">
        <f t="shared" si="88"/>
        <v>0</v>
      </c>
      <c r="P409" s="75">
        <v>108.43</v>
      </c>
      <c r="Q409" s="76">
        <f t="shared" si="79"/>
        <v>108.43</v>
      </c>
    </row>
    <row r="410" spans="1:17" ht="15" customHeight="1">
      <c r="A410" s="64">
        <f t="shared" si="80"/>
        <v>393</v>
      </c>
      <c r="B410" s="83" t="s">
        <v>1733</v>
      </c>
      <c r="C410" s="1" t="s">
        <v>1734</v>
      </c>
      <c r="D410" s="2" t="s">
        <v>1735</v>
      </c>
      <c r="E410" s="2" t="s">
        <v>1736</v>
      </c>
      <c r="F410" s="3">
        <f t="shared" si="81"/>
        <v>3916</v>
      </c>
      <c r="G410" s="2" t="s">
        <v>1735</v>
      </c>
      <c r="H410" s="2" t="s">
        <v>1736</v>
      </c>
      <c r="I410" s="77">
        <f t="shared" si="82"/>
        <v>3916</v>
      </c>
      <c r="J410" s="78">
        <f t="shared" si="83"/>
        <v>0</v>
      </c>
      <c r="K410" s="79">
        <f t="shared" si="84"/>
        <v>0</v>
      </c>
      <c r="L410" s="80">
        <f t="shared" si="85"/>
        <v>0</v>
      </c>
      <c r="M410" s="81">
        <f t="shared" si="86"/>
        <v>0</v>
      </c>
      <c r="N410" s="81">
        <f t="shared" si="87"/>
        <v>0</v>
      </c>
      <c r="O410" s="82">
        <f t="shared" si="88"/>
        <v>0</v>
      </c>
      <c r="P410" s="75">
        <v>-382.91</v>
      </c>
      <c r="Q410" s="76">
        <f t="shared" si="79"/>
        <v>-382.91</v>
      </c>
    </row>
    <row r="411" spans="1:17" ht="15" customHeight="1">
      <c r="A411" s="64">
        <f t="shared" si="80"/>
        <v>394</v>
      </c>
      <c r="B411" s="83" t="s">
        <v>1737</v>
      </c>
      <c r="C411" s="1" t="s">
        <v>1738</v>
      </c>
      <c r="D411" s="2" t="s">
        <v>1739</v>
      </c>
      <c r="E411" s="2" t="s">
        <v>1740</v>
      </c>
      <c r="F411" s="3">
        <f t="shared" si="81"/>
        <v>12944</v>
      </c>
      <c r="G411" s="2" t="s">
        <v>1739</v>
      </c>
      <c r="H411" s="2" t="s">
        <v>1740</v>
      </c>
      <c r="I411" s="77">
        <f t="shared" si="82"/>
        <v>12944</v>
      </c>
      <c r="J411" s="78">
        <f t="shared" si="83"/>
        <v>0</v>
      </c>
      <c r="K411" s="79">
        <f t="shared" si="84"/>
        <v>0</v>
      </c>
      <c r="L411" s="80">
        <f t="shared" si="85"/>
        <v>0</v>
      </c>
      <c r="M411" s="81">
        <f t="shared" si="86"/>
        <v>0</v>
      </c>
      <c r="N411" s="81">
        <f t="shared" si="87"/>
        <v>0</v>
      </c>
      <c r="O411" s="82">
        <f t="shared" si="88"/>
        <v>0</v>
      </c>
      <c r="P411" s="75">
        <v>-63.75</v>
      </c>
      <c r="Q411" s="76">
        <f t="shared" si="79"/>
        <v>-63.75</v>
      </c>
    </row>
    <row r="412" spans="1:17" ht="15" customHeight="1">
      <c r="A412" s="64">
        <f t="shared" si="80"/>
        <v>395</v>
      </c>
      <c r="B412" s="83" t="s">
        <v>1741</v>
      </c>
      <c r="C412" s="1" t="s">
        <v>1742</v>
      </c>
      <c r="D412" s="2" t="s">
        <v>1743</v>
      </c>
      <c r="E412" s="2" t="s">
        <v>1744</v>
      </c>
      <c r="F412" s="3">
        <f t="shared" si="81"/>
        <v>4988</v>
      </c>
      <c r="G412" s="2" t="s">
        <v>1743</v>
      </c>
      <c r="H412" s="2" t="s">
        <v>1744</v>
      </c>
      <c r="I412" s="77">
        <f t="shared" si="82"/>
        <v>4988</v>
      </c>
      <c r="J412" s="78">
        <f t="shared" si="83"/>
        <v>0</v>
      </c>
      <c r="K412" s="79">
        <f t="shared" si="84"/>
        <v>0</v>
      </c>
      <c r="L412" s="80">
        <f t="shared" si="85"/>
        <v>0</v>
      </c>
      <c r="M412" s="81">
        <f t="shared" si="86"/>
        <v>0</v>
      </c>
      <c r="N412" s="81">
        <f t="shared" si="87"/>
        <v>0</v>
      </c>
      <c r="O412" s="82">
        <f t="shared" si="88"/>
        <v>0</v>
      </c>
      <c r="P412" s="75">
        <v>0</v>
      </c>
      <c r="Q412" s="76">
        <f t="shared" si="79"/>
        <v>0</v>
      </c>
    </row>
    <row r="413" spans="1:17" ht="15" customHeight="1">
      <c r="A413" s="64">
        <f t="shared" si="80"/>
        <v>396</v>
      </c>
      <c r="B413" s="83" t="s">
        <v>1745</v>
      </c>
      <c r="C413" s="1" t="s">
        <v>1746</v>
      </c>
      <c r="D413" s="2" t="s">
        <v>1747</v>
      </c>
      <c r="E413" s="2" t="s">
        <v>1748</v>
      </c>
      <c r="F413" s="3">
        <f t="shared" si="81"/>
        <v>111795</v>
      </c>
      <c r="G413" s="2" t="s">
        <v>1749</v>
      </c>
      <c r="H413" s="2" t="s">
        <v>1750</v>
      </c>
      <c r="I413" s="77">
        <f t="shared" si="82"/>
        <v>114855</v>
      </c>
      <c r="J413" s="78">
        <f t="shared" si="83"/>
        <v>2055</v>
      </c>
      <c r="K413" s="79">
        <f t="shared" si="84"/>
        <v>1005</v>
      </c>
      <c r="L413" s="80">
        <f t="shared" si="85"/>
        <v>3060</v>
      </c>
      <c r="M413" s="81">
        <f t="shared" si="86"/>
        <v>11816.25</v>
      </c>
      <c r="N413" s="81">
        <f t="shared" si="87"/>
        <v>2281.35</v>
      </c>
      <c r="O413" s="82">
        <f t="shared" si="88"/>
        <v>14097.6</v>
      </c>
      <c r="P413" s="75">
        <v>-2107.08</v>
      </c>
      <c r="Q413" s="76">
        <f t="shared" si="79"/>
        <v>11990.52</v>
      </c>
    </row>
    <row r="414" spans="1:17" ht="15" customHeight="1">
      <c r="A414" s="64">
        <f t="shared" si="80"/>
        <v>397</v>
      </c>
      <c r="B414" s="83" t="s">
        <v>1751</v>
      </c>
      <c r="C414" s="1" t="s">
        <v>1752</v>
      </c>
      <c r="D414" s="2" t="s">
        <v>1753</v>
      </c>
      <c r="E414" s="2" t="s">
        <v>1754</v>
      </c>
      <c r="F414" s="3">
        <f t="shared" si="81"/>
        <v>69051</v>
      </c>
      <c r="G414" s="2" t="s">
        <v>1755</v>
      </c>
      <c r="H414" s="2" t="s">
        <v>1756</v>
      </c>
      <c r="I414" s="77">
        <f t="shared" si="82"/>
        <v>70918</v>
      </c>
      <c r="J414" s="78">
        <f t="shared" si="83"/>
        <v>1268</v>
      </c>
      <c r="K414" s="79">
        <f t="shared" si="84"/>
        <v>599</v>
      </c>
      <c r="L414" s="80">
        <f t="shared" si="85"/>
        <v>1867</v>
      </c>
      <c r="M414" s="81">
        <f t="shared" si="86"/>
        <v>7291</v>
      </c>
      <c r="N414" s="81">
        <f t="shared" si="87"/>
        <v>1359.73</v>
      </c>
      <c r="O414" s="82">
        <f t="shared" si="88"/>
        <v>8650.73</v>
      </c>
      <c r="P414" s="75">
        <v>-55.51</v>
      </c>
      <c r="Q414" s="76">
        <f t="shared" si="79"/>
        <v>8595.22</v>
      </c>
    </row>
    <row r="415" spans="1:17" ht="15" customHeight="1">
      <c r="A415" s="64">
        <f t="shared" si="80"/>
        <v>398</v>
      </c>
      <c r="B415" s="83" t="s">
        <v>1757</v>
      </c>
      <c r="C415" s="1" t="s">
        <v>1758</v>
      </c>
      <c r="D415" s="2" t="s">
        <v>1759</v>
      </c>
      <c r="E415" s="2" t="s">
        <v>1760</v>
      </c>
      <c r="F415" s="3">
        <f t="shared" si="81"/>
        <v>934</v>
      </c>
      <c r="G415" s="2" t="s">
        <v>1759</v>
      </c>
      <c r="H415" s="2" t="s">
        <v>1760</v>
      </c>
      <c r="I415" s="77">
        <f t="shared" si="82"/>
        <v>934</v>
      </c>
      <c r="J415" s="78">
        <f t="shared" si="83"/>
        <v>0</v>
      </c>
      <c r="K415" s="79">
        <f t="shared" si="84"/>
        <v>0</v>
      </c>
      <c r="L415" s="80">
        <f t="shared" si="85"/>
        <v>0</v>
      </c>
      <c r="M415" s="81">
        <f t="shared" si="86"/>
        <v>0</v>
      </c>
      <c r="N415" s="81">
        <f t="shared" si="87"/>
        <v>0</v>
      </c>
      <c r="O415" s="82">
        <f t="shared" si="88"/>
        <v>0</v>
      </c>
      <c r="P415" s="75">
        <v>22.8</v>
      </c>
      <c r="Q415" s="76">
        <f t="shared" si="79"/>
        <v>22.8</v>
      </c>
    </row>
    <row r="416" spans="1:17" ht="15" customHeight="1">
      <c r="A416" s="64">
        <f t="shared" si="80"/>
        <v>399</v>
      </c>
      <c r="B416" s="83" t="s">
        <v>1761</v>
      </c>
      <c r="C416" s="1" t="s">
        <v>1762</v>
      </c>
      <c r="D416" s="2" t="s">
        <v>1763</v>
      </c>
      <c r="E416" s="2" t="s">
        <v>1058</v>
      </c>
      <c r="F416" s="3">
        <f t="shared" si="81"/>
        <v>1444</v>
      </c>
      <c r="G416" s="2" t="s">
        <v>1764</v>
      </c>
      <c r="H416" s="2" t="s">
        <v>1765</v>
      </c>
      <c r="I416" s="77">
        <f t="shared" si="82"/>
        <v>1813</v>
      </c>
      <c r="J416" s="78">
        <f t="shared" si="83"/>
        <v>243</v>
      </c>
      <c r="K416" s="79">
        <f t="shared" si="84"/>
        <v>126</v>
      </c>
      <c r="L416" s="80">
        <f t="shared" si="85"/>
        <v>369</v>
      </c>
      <c r="M416" s="81">
        <f t="shared" si="86"/>
        <v>1397.25</v>
      </c>
      <c r="N416" s="81">
        <f t="shared" si="87"/>
        <v>286.02</v>
      </c>
      <c r="O416" s="82">
        <f t="shared" si="88"/>
        <v>1683.27</v>
      </c>
      <c r="P416" s="75">
        <v>-1.45</v>
      </c>
      <c r="Q416" s="76">
        <f t="shared" si="79"/>
        <v>1681.82</v>
      </c>
    </row>
    <row r="417" spans="1:17" ht="15" customHeight="1">
      <c r="A417" s="64">
        <f t="shared" si="80"/>
        <v>400</v>
      </c>
      <c r="B417" s="83" t="s">
        <v>1766</v>
      </c>
      <c r="C417" s="1" t="s">
        <v>1767</v>
      </c>
      <c r="D417" s="2" t="s">
        <v>1768</v>
      </c>
      <c r="E417" s="2" t="s">
        <v>1769</v>
      </c>
      <c r="F417" s="3">
        <f t="shared" si="81"/>
        <v>12782</v>
      </c>
      <c r="G417" s="2" t="s">
        <v>1770</v>
      </c>
      <c r="H417" s="2" t="s">
        <v>1771</v>
      </c>
      <c r="I417" s="77">
        <f t="shared" si="82"/>
        <v>13959</v>
      </c>
      <c r="J417" s="78">
        <f t="shared" si="83"/>
        <v>447</v>
      </c>
      <c r="K417" s="79">
        <f t="shared" si="84"/>
        <v>730</v>
      </c>
      <c r="L417" s="80">
        <f t="shared" si="85"/>
        <v>1177</v>
      </c>
      <c r="M417" s="81">
        <f t="shared" si="86"/>
        <v>2570.25</v>
      </c>
      <c r="N417" s="81">
        <f t="shared" si="87"/>
        <v>1657.1</v>
      </c>
      <c r="O417" s="82">
        <f t="shared" si="88"/>
        <v>4227.35</v>
      </c>
      <c r="P417" s="75">
        <v>591.49</v>
      </c>
      <c r="Q417" s="76">
        <f t="shared" si="79"/>
        <v>4818.84</v>
      </c>
    </row>
    <row r="418" spans="1:17" ht="15" customHeight="1">
      <c r="A418" s="64">
        <f t="shared" si="80"/>
        <v>401</v>
      </c>
      <c r="B418" s="83" t="s">
        <v>1772</v>
      </c>
      <c r="C418" s="1" t="s">
        <v>1773</v>
      </c>
      <c r="D418" s="2" t="s">
        <v>1774</v>
      </c>
      <c r="E418" s="2" t="s">
        <v>1775</v>
      </c>
      <c r="F418" s="3">
        <f t="shared" si="81"/>
        <v>9385</v>
      </c>
      <c r="G418" s="2" t="s">
        <v>1774</v>
      </c>
      <c r="H418" s="2" t="s">
        <v>1775</v>
      </c>
      <c r="I418" s="77">
        <f t="shared" si="82"/>
        <v>9385</v>
      </c>
      <c r="J418" s="78">
        <f t="shared" si="83"/>
        <v>0</v>
      </c>
      <c r="K418" s="79">
        <f t="shared" si="84"/>
        <v>0</v>
      </c>
      <c r="L418" s="80">
        <f t="shared" si="85"/>
        <v>0</v>
      </c>
      <c r="M418" s="81">
        <f t="shared" si="86"/>
        <v>0</v>
      </c>
      <c r="N418" s="81">
        <f t="shared" si="87"/>
        <v>0</v>
      </c>
      <c r="O418" s="82">
        <f t="shared" si="88"/>
        <v>0</v>
      </c>
      <c r="P418" s="75">
        <v>-742.5</v>
      </c>
      <c r="Q418" s="76">
        <f t="shared" si="79"/>
        <v>-742.5</v>
      </c>
    </row>
    <row r="419" spans="1:17" ht="15" customHeight="1">
      <c r="A419" s="64">
        <f t="shared" si="80"/>
        <v>402</v>
      </c>
      <c r="B419" s="83" t="s">
        <v>1776</v>
      </c>
      <c r="C419" s="1" t="s">
        <v>1777</v>
      </c>
      <c r="D419" s="2" t="s">
        <v>1778</v>
      </c>
      <c r="E419" s="2" t="s">
        <v>1779</v>
      </c>
      <c r="F419" s="3">
        <f t="shared" si="81"/>
        <v>10497</v>
      </c>
      <c r="G419" s="2" t="s">
        <v>1778</v>
      </c>
      <c r="H419" s="2" t="s">
        <v>1779</v>
      </c>
      <c r="I419" s="77">
        <f t="shared" si="82"/>
        <v>10497</v>
      </c>
      <c r="J419" s="78">
        <f t="shared" si="83"/>
        <v>0</v>
      </c>
      <c r="K419" s="79">
        <f t="shared" si="84"/>
        <v>0</v>
      </c>
      <c r="L419" s="80">
        <f t="shared" si="85"/>
        <v>0</v>
      </c>
      <c r="M419" s="81">
        <f t="shared" si="86"/>
        <v>0</v>
      </c>
      <c r="N419" s="81">
        <f t="shared" si="87"/>
        <v>0</v>
      </c>
      <c r="O419" s="82">
        <f t="shared" si="88"/>
        <v>0</v>
      </c>
      <c r="P419" s="75">
        <v>-644.58</v>
      </c>
      <c r="Q419" s="76">
        <f t="shared" si="79"/>
        <v>-644.58</v>
      </c>
    </row>
    <row r="420" spans="1:17" ht="15" customHeight="1">
      <c r="A420" s="64">
        <f t="shared" si="80"/>
        <v>403</v>
      </c>
      <c r="B420" s="83" t="s">
        <v>1780</v>
      </c>
      <c r="C420" s="1" t="s">
        <v>1781</v>
      </c>
      <c r="D420" s="2" t="s">
        <v>1782</v>
      </c>
      <c r="E420" s="2" t="s">
        <v>1783</v>
      </c>
      <c r="F420" s="3">
        <f t="shared" si="81"/>
        <v>52154</v>
      </c>
      <c r="G420" s="2" t="s">
        <v>1784</v>
      </c>
      <c r="H420" s="2" t="s">
        <v>1785</v>
      </c>
      <c r="I420" s="77">
        <f t="shared" si="82"/>
        <v>56006</v>
      </c>
      <c r="J420" s="78">
        <f t="shared" si="83"/>
        <v>2567</v>
      </c>
      <c r="K420" s="79">
        <f t="shared" si="84"/>
        <v>1285</v>
      </c>
      <c r="L420" s="80">
        <f t="shared" si="85"/>
        <v>3852</v>
      </c>
      <c r="M420" s="81">
        <f t="shared" si="86"/>
        <v>14760.25</v>
      </c>
      <c r="N420" s="81">
        <f t="shared" si="87"/>
        <v>2916.95</v>
      </c>
      <c r="O420" s="82">
        <f t="shared" si="88"/>
        <v>17677.2</v>
      </c>
      <c r="P420" s="75">
        <v>-1684.94</v>
      </c>
      <c r="Q420" s="76">
        <f t="shared" si="79"/>
        <v>15992.26</v>
      </c>
    </row>
    <row r="421" spans="1:17" ht="15" customHeight="1">
      <c r="A421" s="64">
        <f t="shared" si="80"/>
        <v>404</v>
      </c>
      <c r="B421" s="83" t="s">
        <v>1786</v>
      </c>
      <c r="C421" s="1" t="s">
        <v>1787</v>
      </c>
      <c r="D421" s="2" t="s">
        <v>436</v>
      </c>
      <c r="E421" s="2" t="s">
        <v>1788</v>
      </c>
      <c r="F421" s="3">
        <f t="shared" si="81"/>
        <v>4905</v>
      </c>
      <c r="G421" s="2" t="s">
        <v>436</v>
      </c>
      <c r="H421" s="2" t="s">
        <v>1788</v>
      </c>
      <c r="I421" s="77">
        <f t="shared" si="82"/>
        <v>4905</v>
      </c>
      <c r="J421" s="78">
        <f t="shared" si="83"/>
        <v>0</v>
      </c>
      <c r="K421" s="79">
        <f t="shared" si="84"/>
        <v>0</v>
      </c>
      <c r="L421" s="80">
        <f t="shared" si="85"/>
        <v>0</v>
      </c>
      <c r="M421" s="81">
        <f t="shared" si="86"/>
        <v>0</v>
      </c>
      <c r="N421" s="81">
        <f t="shared" si="87"/>
        <v>0</v>
      </c>
      <c r="O421" s="82">
        <f t="shared" si="88"/>
        <v>0</v>
      </c>
      <c r="P421" s="75">
        <v>0</v>
      </c>
      <c r="Q421" s="76">
        <f t="shared" si="79"/>
        <v>0</v>
      </c>
    </row>
    <row r="422" spans="1:17" ht="15" customHeight="1">
      <c r="A422" s="64">
        <f aca="true" t="shared" si="89" ref="A422:A427">ROW()-17</f>
        <v>405</v>
      </c>
      <c r="B422" s="83" t="s">
        <v>1789</v>
      </c>
      <c r="C422" s="1" t="s">
        <v>1790</v>
      </c>
      <c r="D422" s="2" t="s">
        <v>1791</v>
      </c>
      <c r="E422" s="2" t="s">
        <v>1792</v>
      </c>
      <c r="F422" s="3">
        <f aca="true" t="shared" si="90" ref="F422:F427">D422+E422</f>
        <v>73503</v>
      </c>
      <c r="G422" s="2" t="s">
        <v>1793</v>
      </c>
      <c r="H422" s="2" t="s">
        <v>1794</v>
      </c>
      <c r="I422" s="77">
        <f aca="true" t="shared" si="91" ref="I422:I427">G422+H422</f>
        <v>75215</v>
      </c>
      <c r="J422" s="78">
        <f aca="true" t="shared" si="92" ref="J422:J427">G422-D422</f>
        <v>1127</v>
      </c>
      <c r="K422" s="79">
        <f aca="true" t="shared" si="93" ref="K422:K427">H422-E422</f>
        <v>585</v>
      </c>
      <c r="L422" s="80">
        <f aca="true" t="shared" si="94" ref="L422:L427">I422-F422</f>
        <v>1712</v>
      </c>
      <c r="M422" s="81">
        <f aca="true" t="shared" si="95" ref="M422:M427">$F$6*J422</f>
        <v>6480.25</v>
      </c>
      <c r="N422" s="81">
        <f aca="true" t="shared" si="96" ref="N422:N427">$F$7*K422</f>
        <v>1327.95</v>
      </c>
      <c r="O422" s="82">
        <f aca="true" t="shared" si="97" ref="O422:O427">N422+M422</f>
        <v>7808.2</v>
      </c>
      <c r="P422" s="75">
        <v>1913.29</v>
      </c>
      <c r="Q422" s="76">
        <f aca="true" t="shared" si="98" ref="Q422:Q427">O422+P422</f>
        <v>9721.49</v>
      </c>
    </row>
    <row r="423" spans="1:17" ht="15" customHeight="1">
      <c r="A423" s="64">
        <f t="shared" si="89"/>
        <v>406</v>
      </c>
      <c r="B423" s="83" t="s">
        <v>1795</v>
      </c>
      <c r="C423" s="1" t="s">
        <v>1796</v>
      </c>
      <c r="D423" s="2" t="s">
        <v>1797</v>
      </c>
      <c r="E423" s="2" t="s">
        <v>216</v>
      </c>
      <c r="F423" s="3">
        <f t="shared" si="90"/>
        <v>34</v>
      </c>
      <c r="G423" s="2" t="s">
        <v>1797</v>
      </c>
      <c r="H423" s="2" t="s">
        <v>216</v>
      </c>
      <c r="I423" s="77">
        <f t="shared" si="91"/>
        <v>34</v>
      </c>
      <c r="J423" s="78">
        <f t="shared" si="92"/>
        <v>0</v>
      </c>
      <c r="K423" s="79">
        <f t="shared" si="93"/>
        <v>0</v>
      </c>
      <c r="L423" s="80">
        <f t="shared" si="94"/>
        <v>0</v>
      </c>
      <c r="M423" s="81">
        <f t="shared" si="95"/>
        <v>0</v>
      </c>
      <c r="N423" s="81">
        <f t="shared" si="96"/>
        <v>0</v>
      </c>
      <c r="O423" s="82">
        <f t="shared" si="97"/>
        <v>0</v>
      </c>
      <c r="P423" s="75">
        <v>-138.37</v>
      </c>
      <c r="Q423" s="76">
        <f t="shared" si="98"/>
        <v>-138.37</v>
      </c>
    </row>
    <row r="424" spans="1:17" ht="15" customHeight="1">
      <c r="A424" s="64">
        <f t="shared" si="89"/>
        <v>407</v>
      </c>
      <c r="B424" s="83" t="s">
        <v>1798</v>
      </c>
      <c r="C424" s="1" t="s">
        <v>1799</v>
      </c>
      <c r="D424" s="2" t="s">
        <v>1800</v>
      </c>
      <c r="E424" s="2" t="s">
        <v>1054</v>
      </c>
      <c r="F424" s="3">
        <f t="shared" si="90"/>
        <v>4297</v>
      </c>
      <c r="G424" s="2" t="s">
        <v>1800</v>
      </c>
      <c r="H424" s="2" t="s">
        <v>1054</v>
      </c>
      <c r="I424" s="77">
        <f t="shared" si="91"/>
        <v>4297</v>
      </c>
      <c r="J424" s="78">
        <f t="shared" si="92"/>
        <v>0</v>
      </c>
      <c r="K424" s="79">
        <f t="shared" si="93"/>
        <v>0</v>
      </c>
      <c r="L424" s="80">
        <f t="shared" si="94"/>
        <v>0</v>
      </c>
      <c r="M424" s="81">
        <f t="shared" si="95"/>
        <v>0</v>
      </c>
      <c r="N424" s="81">
        <f t="shared" si="96"/>
        <v>0</v>
      </c>
      <c r="O424" s="82">
        <f t="shared" si="97"/>
        <v>0</v>
      </c>
      <c r="P424" s="75">
        <v>1299.04</v>
      </c>
      <c r="Q424" s="76">
        <f t="shared" si="98"/>
        <v>1299.04</v>
      </c>
    </row>
    <row r="425" spans="1:17" ht="15" customHeight="1">
      <c r="A425" s="64">
        <f t="shared" si="89"/>
        <v>408</v>
      </c>
      <c r="B425" s="83" t="s">
        <v>1801</v>
      </c>
      <c r="C425" s="1" t="s">
        <v>1802</v>
      </c>
      <c r="D425" s="2" t="s">
        <v>1803</v>
      </c>
      <c r="E425" s="2" t="s">
        <v>1804</v>
      </c>
      <c r="F425" s="3">
        <f t="shared" si="90"/>
        <v>53115</v>
      </c>
      <c r="G425" s="2" t="s">
        <v>1805</v>
      </c>
      <c r="H425" s="2" t="s">
        <v>1806</v>
      </c>
      <c r="I425" s="77">
        <f t="shared" si="91"/>
        <v>54765</v>
      </c>
      <c r="J425" s="78">
        <f t="shared" si="92"/>
        <v>1109</v>
      </c>
      <c r="K425" s="79">
        <f t="shared" si="93"/>
        <v>541</v>
      </c>
      <c r="L425" s="80">
        <f t="shared" si="94"/>
        <v>1650</v>
      </c>
      <c r="M425" s="81">
        <f t="shared" si="95"/>
        <v>6376.75</v>
      </c>
      <c r="N425" s="81">
        <f t="shared" si="96"/>
        <v>1228.07</v>
      </c>
      <c r="O425" s="82">
        <f t="shared" si="97"/>
        <v>7604.82</v>
      </c>
      <c r="P425" s="75">
        <v>-0.69</v>
      </c>
      <c r="Q425" s="76">
        <f t="shared" si="98"/>
        <v>7604.13</v>
      </c>
    </row>
    <row r="426" spans="1:17" ht="15" customHeight="1">
      <c r="A426" s="64">
        <f t="shared" si="89"/>
        <v>409</v>
      </c>
      <c r="B426" s="83" t="s">
        <v>1807</v>
      </c>
      <c r="C426" s="1" t="s">
        <v>1808</v>
      </c>
      <c r="D426" s="2" t="s">
        <v>1809</v>
      </c>
      <c r="E426" s="2" t="s">
        <v>1810</v>
      </c>
      <c r="F426" s="3">
        <f t="shared" si="90"/>
        <v>19483</v>
      </c>
      <c r="G426" s="2" t="s">
        <v>1811</v>
      </c>
      <c r="H426" s="2" t="s">
        <v>1812</v>
      </c>
      <c r="I426" s="77">
        <f t="shared" si="91"/>
        <v>19491</v>
      </c>
      <c r="J426" s="78">
        <f t="shared" si="92"/>
        <v>6</v>
      </c>
      <c r="K426" s="79">
        <f t="shared" si="93"/>
        <v>2</v>
      </c>
      <c r="L426" s="80">
        <f t="shared" si="94"/>
        <v>8</v>
      </c>
      <c r="M426" s="81">
        <f t="shared" si="95"/>
        <v>34.5</v>
      </c>
      <c r="N426" s="81">
        <f t="shared" si="96"/>
        <v>4.54</v>
      </c>
      <c r="O426" s="82">
        <f t="shared" si="97"/>
        <v>39.04</v>
      </c>
      <c r="P426" s="75">
        <v>17</v>
      </c>
      <c r="Q426" s="76">
        <f>O426+P426</f>
        <v>56.04</v>
      </c>
    </row>
    <row r="427" spans="1:17" ht="15" customHeight="1" thickBot="1">
      <c r="A427" s="64">
        <f t="shared" si="89"/>
        <v>410</v>
      </c>
      <c r="B427" s="128" t="s">
        <v>1813</v>
      </c>
      <c r="C427" s="86" t="s">
        <v>1814</v>
      </c>
      <c r="D427" s="2" t="s">
        <v>1815</v>
      </c>
      <c r="E427" s="2" t="s">
        <v>1816</v>
      </c>
      <c r="F427" s="3">
        <f t="shared" si="90"/>
        <v>12424</v>
      </c>
      <c r="G427" s="2" t="s">
        <v>1815</v>
      </c>
      <c r="H427" s="2" t="s">
        <v>1816</v>
      </c>
      <c r="I427" s="77">
        <f t="shared" si="91"/>
        <v>12424</v>
      </c>
      <c r="J427" s="78">
        <f t="shared" si="92"/>
        <v>0</v>
      </c>
      <c r="K427" s="79">
        <f t="shared" si="93"/>
        <v>0</v>
      </c>
      <c r="L427" s="80">
        <f t="shared" si="94"/>
        <v>0</v>
      </c>
      <c r="M427" s="81">
        <f t="shared" si="95"/>
        <v>0</v>
      </c>
      <c r="N427" s="81">
        <f t="shared" si="96"/>
        <v>0</v>
      </c>
      <c r="O427" s="82">
        <f t="shared" si="97"/>
        <v>0</v>
      </c>
      <c r="P427" s="75">
        <v>0</v>
      </c>
      <c r="Q427" s="76">
        <f t="shared" si="98"/>
        <v>0</v>
      </c>
    </row>
    <row r="428" spans="1:17" ht="15" customHeight="1" thickBot="1">
      <c r="A428" s="112" t="s">
        <v>1817</v>
      </c>
      <c r="B428" s="129"/>
      <c r="C428" s="130"/>
      <c r="D428" s="131"/>
      <c r="E428" s="131"/>
      <c r="F428" s="131"/>
      <c r="G428" s="131"/>
      <c r="H428" s="131"/>
      <c r="I428" s="131"/>
      <c r="J428" s="131">
        <f aca="true" t="shared" si="99" ref="J428:O428">SUM(J295:J427)</f>
        <v>37922</v>
      </c>
      <c r="K428" s="131">
        <f t="shared" si="99"/>
        <v>20636</v>
      </c>
      <c r="L428" s="131">
        <f t="shared" si="99"/>
        <v>58558</v>
      </c>
      <c r="M428" s="131">
        <f t="shared" si="99"/>
        <v>218052</v>
      </c>
      <c r="N428" s="131">
        <f t="shared" si="99"/>
        <v>46844</v>
      </c>
      <c r="O428" s="132">
        <f t="shared" si="99"/>
        <v>264895.22</v>
      </c>
      <c r="P428" s="76">
        <f>SUM(P15:P427)</f>
        <v>-63938.02</v>
      </c>
      <c r="Q428" s="133">
        <f>SUM(Q15:Q427)</f>
        <v>335924.77</v>
      </c>
    </row>
    <row r="429" spans="1:17" ht="17.25">
      <c r="A429" s="134" t="s">
        <v>1818</v>
      </c>
      <c r="B429" s="134"/>
      <c r="C429" s="134"/>
      <c r="D429" s="134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6"/>
      <c r="P429" s="136"/>
      <c r="Q429" s="136"/>
    </row>
    <row r="430" spans="1:16" ht="17.25">
      <c r="A430" s="137"/>
      <c r="B430" s="137"/>
      <c r="C430" s="137"/>
      <c r="D430" s="137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9"/>
      <c r="P430" s="43"/>
    </row>
    <row r="431" spans="1:16" ht="14.25">
      <c r="A431" s="64">
        <v>412</v>
      </c>
      <c r="B431" s="65" t="s">
        <v>50</v>
      </c>
      <c r="C431" s="66" t="s">
        <v>51</v>
      </c>
      <c r="D431" s="2" t="s">
        <v>52</v>
      </c>
      <c r="E431" s="2" t="s">
        <v>53</v>
      </c>
      <c r="F431" s="3">
        <f>D431+E431</f>
        <v>13212</v>
      </c>
      <c r="G431" s="2" t="s">
        <v>54</v>
      </c>
      <c r="H431" s="2" t="s">
        <v>55</v>
      </c>
      <c r="I431" s="77">
        <f>G431+H431</f>
        <v>13242</v>
      </c>
      <c r="J431" s="78">
        <f>G431-D431</f>
        <v>20</v>
      </c>
      <c r="K431" s="79">
        <f>H431-E431</f>
        <v>10</v>
      </c>
      <c r="L431" s="80">
        <f>I431-F431</f>
        <v>30</v>
      </c>
      <c r="M431" s="81">
        <f>J431*$F$9</f>
        <v>164.2</v>
      </c>
      <c r="N431" s="81">
        <f>K431*$F$10</f>
        <v>32.4</v>
      </c>
      <c r="O431" s="140">
        <f>N431+M431</f>
        <v>196.6</v>
      </c>
      <c r="P431" s="43"/>
    </row>
    <row r="432" spans="1:15" ht="15" customHeight="1">
      <c r="A432" s="64">
        <v>413</v>
      </c>
      <c r="B432" s="65" t="s">
        <v>1819</v>
      </c>
      <c r="C432" s="66" t="s">
        <v>1820</v>
      </c>
      <c r="D432" s="2" t="s">
        <v>1821</v>
      </c>
      <c r="E432" s="2" t="s">
        <v>1822</v>
      </c>
      <c r="F432" s="3">
        <f aca="true" t="shared" si="100" ref="F432:F459">D432+E432</f>
        <v>999</v>
      </c>
      <c r="G432" s="2" t="s">
        <v>1821</v>
      </c>
      <c r="H432" s="2" t="s">
        <v>1822</v>
      </c>
      <c r="I432" s="141">
        <f aca="true" t="shared" si="101" ref="I432:I459">G432+H432</f>
        <v>999</v>
      </c>
      <c r="J432" s="79">
        <f aca="true" t="shared" si="102" ref="J432:J459">G432-D432</f>
        <v>0</v>
      </c>
      <c r="K432" s="79">
        <f aca="true" t="shared" si="103" ref="K432:K459">H432-E432</f>
        <v>0</v>
      </c>
      <c r="L432" s="80">
        <f aca="true" t="shared" si="104" ref="L432:L459">I432-F432</f>
        <v>0</v>
      </c>
      <c r="M432" s="81">
        <f aca="true" t="shared" si="105" ref="M432:M459">$F$6*J432</f>
        <v>0</v>
      </c>
      <c r="N432" s="81">
        <f aca="true" t="shared" si="106" ref="N432:N459">$F$7*K432</f>
        <v>0</v>
      </c>
      <c r="O432" s="140">
        <f aca="true" t="shared" si="107" ref="O432:O459">N432+M432</f>
        <v>0</v>
      </c>
    </row>
    <row r="433" spans="1:15" ht="15" customHeight="1">
      <c r="A433" s="64">
        <v>414</v>
      </c>
      <c r="B433" s="65" t="s">
        <v>1823</v>
      </c>
      <c r="C433" s="66" t="s">
        <v>1824</v>
      </c>
      <c r="D433" s="2" t="s">
        <v>1825</v>
      </c>
      <c r="E433" s="2" t="s">
        <v>1826</v>
      </c>
      <c r="F433" s="3">
        <f t="shared" si="100"/>
        <v>22262</v>
      </c>
      <c r="G433" s="2" t="s">
        <v>1825</v>
      </c>
      <c r="H433" s="2" t="s">
        <v>1210</v>
      </c>
      <c r="I433" s="141">
        <f t="shared" si="101"/>
        <v>22263</v>
      </c>
      <c r="J433" s="79">
        <f t="shared" si="102"/>
        <v>0</v>
      </c>
      <c r="K433" s="79">
        <f t="shared" si="103"/>
        <v>1</v>
      </c>
      <c r="L433" s="80">
        <f t="shared" si="104"/>
        <v>1</v>
      </c>
      <c r="M433" s="81">
        <f t="shared" si="105"/>
        <v>0</v>
      </c>
      <c r="N433" s="81">
        <f t="shared" si="106"/>
        <v>2.27</v>
      </c>
      <c r="O433" s="140">
        <f t="shared" si="107"/>
        <v>2.27</v>
      </c>
    </row>
    <row r="434" spans="1:15" ht="15" customHeight="1">
      <c r="A434" s="64">
        <v>415</v>
      </c>
      <c r="B434" s="65" t="s">
        <v>1827</v>
      </c>
      <c r="C434" s="66" t="s">
        <v>1828</v>
      </c>
      <c r="D434" s="2" t="s">
        <v>1829</v>
      </c>
      <c r="E434" s="2" t="s">
        <v>1830</v>
      </c>
      <c r="F434" s="3">
        <f t="shared" si="100"/>
        <v>32679</v>
      </c>
      <c r="G434" s="2" t="s">
        <v>1831</v>
      </c>
      <c r="H434" s="2" t="s">
        <v>1832</v>
      </c>
      <c r="I434" s="141">
        <f t="shared" si="101"/>
        <v>32696</v>
      </c>
      <c r="J434" s="79">
        <f t="shared" si="102"/>
        <v>11</v>
      </c>
      <c r="K434" s="79">
        <f t="shared" si="103"/>
        <v>6</v>
      </c>
      <c r="L434" s="80">
        <f t="shared" si="104"/>
        <v>17</v>
      </c>
      <c r="M434" s="81">
        <f t="shared" si="105"/>
        <v>63.25</v>
      </c>
      <c r="N434" s="81">
        <f t="shared" si="106"/>
        <v>13.62</v>
      </c>
      <c r="O434" s="140">
        <f t="shared" si="107"/>
        <v>76.87</v>
      </c>
    </row>
    <row r="435" spans="1:15" ht="15" customHeight="1">
      <c r="A435" s="64">
        <v>416</v>
      </c>
      <c r="B435" s="83" t="s">
        <v>1833</v>
      </c>
      <c r="C435" s="1" t="s">
        <v>1834</v>
      </c>
      <c r="D435" s="2" t="s">
        <v>1835</v>
      </c>
      <c r="E435" s="2" t="s">
        <v>1836</v>
      </c>
      <c r="F435" s="3">
        <f t="shared" si="100"/>
        <v>11840</v>
      </c>
      <c r="G435" s="2" t="s">
        <v>1837</v>
      </c>
      <c r="H435" s="2" t="s">
        <v>1838</v>
      </c>
      <c r="I435" s="141">
        <f t="shared" si="101"/>
        <v>13234</v>
      </c>
      <c r="J435" s="79">
        <f t="shared" si="102"/>
        <v>898</v>
      </c>
      <c r="K435" s="79">
        <f t="shared" si="103"/>
        <v>496</v>
      </c>
      <c r="L435" s="80">
        <f t="shared" si="104"/>
        <v>1394</v>
      </c>
      <c r="M435" s="81">
        <f t="shared" si="105"/>
        <v>5163.5</v>
      </c>
      <c r="N435" s="81">
        <f t="shared" si="106"/>
        <v>1125.92</v>
      </c>
      <c r="O435" s="140">
        <f t="shared" si="107"/>
        <v>6289.42</v>
      </c>
    </row>
    <row r="436" spans="1:15" ht="15" customHeight="1">
      <c r="A436" s="64">
        <v>417</v>
      </c>
      <c r="B436" s="83" t="s">
        <v>1839</v>
      </c>
      <c r="C436" s="1" t="s">
        <v>1840</v>
      </c>
      <c r="D436" s="2" t="s">
        <v>1841</v>
      </c>
      <c r="E436" s="2" t="s">
        <v>1842</v>
      </c>
      <c r="F436" s="3">
        <f t="shared" si="100"/>
        <v>14034</v>
      </c>
      <c r="G436" s="2" t="s">
        <v>1841</v>
      </c>
      <c r="H436" s="2" t="s">
        <v>1842</v>
      </c>
      <c r="I436" s="141">
        <f t="shared" si="101"/>
        <v>14034</v>
      </c>
      <c r="J436" s="79">
        <f t="shared" si="102"/>
        <v>0</v>
      </c>
      <c r="K436" s="79">
        <f t="shared" si="103"/>
        <v>0</v>
      </c>
      <c r="L436" s="80">
        <f t="shared" si="104"/>
        <v>0</v>
      </c>
      <c r="M436" s="81">
        <f t="shared" si="105"/>
        <v>0</v>
      </c>
      <c r="N436" s="81">
        <f t="shared" si="106"/>
        <v>0</v>
      </c>
      <c r="O436" s="140">
        <f t="shared" si="107"/>
        <v>0</v>
      </c>
    </row>
    <row r="437" spans="1:15" ht="15" customHeight="1">
      <c r="A437" s="64">
        <v>418</v>
      </c>
      <c r="B437" s="83" t="s">
        <v>1843</v>
      </c>
      <c r="C437" s="1" t="s">
        <v>1844</v>
      </c>
      <c r="D437" s="2" t="s">
        <v>1845</v>
      </c>
      <c r="E437" s="2" t="s">
        <v>1846</v>
      </c>
      <c r="F437" s="3">
        <f t="shared" si="100"/>
        <v>9135</v>
      </c>
      <c r="G437" s="2" t="s">
        <v>1845</v>
      </c>
      <c r="H437" s="2" t="s">
        <v>1846</v>
      </c>
      <c r="I437" s="141">
        <f t="shared" si="101"/>
        <v>9135</v>
      </c>
      <c r="J437" s="79">
        <f t="shared" si="102"/>
        <v>0</v>
      </c>
      <c r="K437" s="79">
        <f t="shared" si="103"/>
        <v>0</v>
      </c>
      <c r="L437" s="80">
        <f t="shared" si="104"/>
        <v>0</v>
      </c>
      <c r="M437" s="81">
        <f t="shared" si="105"/>
        <v>0</v>
      </c>
      <c r="N437" s="81">
        <f t="shared" si="106"/>
        <v>0</v>
      </c>
      <c r="O437" s="140">
        <f t="shared" si="107"/>
        <v>0</v>
      </c>
    </row>
    <row r="438" spans="1:15" ht="15" customHeight="1">
      <c r="A438" s="64">
        <v>419</v>
      </c>
      <c r="B438" s="83" t="s">
        <v>1847</v>
      </c>
      <c r="C438" s="1" t="s">
        <v>1848</v>
      </c>
      <c r="D438" s="2" t="s">
        <v>1849</v>
      </c>
      <c r="E438" s="2" t="s">
        <v>1850</v>
      </c>
      <c r="F438" s="3">
        <f t="shared" si="100"/>
        <v>92728</v>
      </c>
      <c r="G438" s="2" t="s">
        <v>1851</v>
      </c>
      <c r="H438" s="2" t="s">
        <v>1852</v>
      </c>
      <c r="I438" s="141">
        <f t="shared" si="101"/>
        <v>93551</v>
      </c>
      <c r="J438" s="79">
        <f t="shared" si="102"/>
        <v>548</v>
      </c>
      <c r="K438" s="79">
        <f t="shared" si="103"/>
        <v>275</v>
      </c>
      <c r="L438" s="80">
        <f t="shared" si="104"/>
        <v>823</v>
      </c>
      <c r="M438" s="81">
        <f t="shared" si="105"/>
        <v>3151</v>
      </c>
      <c r="N438" s="81">
        <f t="shared" si="106"/>
        <v>624.25</v>
      </c>
      <c r="O438" s="140">
        <f t="shared" si="107"/>
        <v>3775.25</v>
      </c>
    </row>
    <row r="439" spans="1:15" ht="15" customHeight="1">
      <c r="A439" s="64">
        <v>420</v>
      </c>
      <c r="B439" s="83" t="s">
        <v>1853</v>
      </c>
      <c r="C439" s="1" t="s">
        <v>1854</v>
      </c>
      <c r="D439" s="2" t="s">
        <v>1855</v>
      </c>
      <c r="E439" s="2" t="s">
        <v>1856</v>
      </c>
      <c r="F439" s="3">
        <f t="shared" si="100"/>
        <v>48539</v>
      </c>
      <c r="G439" s="2" t="s">
        <v>1857</v>
      </c>
      <c r="H439" s="2" t="s">
        <v>1858</v>
      </c>
      <c r="I439" s="141">
        <f t="shared" si="101"/>
        <v>49575</v>
      </c>
      <c r="J439" s="79">
        <f t="shared" si="102"/>
        <v>688</v>
      </c>
      <c r="K439" s="79">
        <f t="shared" si="103"/>
        <v>348</v>
      </c>
      <c r="L439" s="80">
        <f t="shared" si="104"/>
        <v>1036</v>
      </c>
      <c r="M439" s="81">
        <f t="shared" si="105"/>
        <v>3956</v>
      </c>
      <c r="N439" s="81">
        <f t="shared" si="106"/>
        <v>789.96</v>
      </c>
      <c r="O439" s="140">
        <f t="shared" si="107"/>
        <v>4745.96</v>
      </c>
    </row>
    <row r="440" spans="1:15" ht="15" customHeight="1">
      <c r="A440" s="64">
        <v>421</v>
      </c>
      <c r="B440" s="83" t="s">
        <v>1859</v>
      </c>
      <c r="C440" s="1" t="s">
        <v>1860</v>
      </c>
      <c r="D440" s="2" t="s">
        <v>1861</v>
      </c>
      <c r="E440" s="2" t="s">
        <v>1862</v>
      </c>
      <c r="F440" s="3">
        <f t="shared" si="100"/>
        <v>49902</v>
      </c>
      <c r="G440" s="2" t="s">
        <v>1863</v>
      </c>
      <c r="H440" s="2" t="s">
        <v>1864</v>
      </c>
      <c r="I440" s="141">
        <f t="shared" si="101"/>
        <v>53619</v>
      </c>
      <c r="J440" s="79">
        <f t="shared" si="102"/>
        <v>2475</v>
      </c>
      <c r="K440" s="79">
        <f t="shared" si="103"/>
        <v>1242</v>
      </c>
      <c r="L440" s="80">
        <f t="shared" si="104"/>
        <v>3717</v>
      </c>
      <c r="M440" s="81">
        <f t="shared" si="105"/>
        <v>14231.25</v>
      </c>
      <c r="N440" s="81">
        <f t="shared" si="106"/>
        <v>2819.34</v>
      </c>
      <c r="O440" s="140">
        <f t="shared" si="107"/>
        <v>17050.59</v>
      </c>
    </row>
    <row r="441" spans="1:15" ht="15" customHeight="1">
      <c r="A441" s="64">
        <v>422</v>
      </c>
      <c r="B441" s="83" t="s">
        <v>1865</v>
      </c>
      <c r="C441" s="1" t="s">
        <v>1866</v>
      </c>
      <c r="D441" s="2" t="s">
        <v>1867</v>
      </c>
      <c r="E441" s="2" t="s">
        <v>1868</v>
      </c>
      <c r="F441" s="3">
        <f t="shared" si="100"/>
        <v>66234</v>
      </c>
      <c r="G441" s="2" t="s">
        <v>1869</v>
      </c>
      <c r="H441" s="2" t="s">
        <v>1870</v>
      </c>
      <c r="I441" s="141">
        <f t="shared" si="101"/>
        <v>67547</v>
      </c>
      <c r="J441" s="79">
        <f t="shared" si="102"/>
        <v>866</v>
      </c>
      <c r="K441" s="79">
        <f t="shared" si="103"/>
        <v>447</v>
      </c>
      <c r="L441" s="80">
        <f t="shared" si="104"/>
        <v>1313</v>
      </c>
      <c r="M441" s="81">
        <f t="shared" si="105"/>
        <v>4979.5</v>
      </c>
      <c r="N441" s="81">
        <f t="shared" si="106"/>
        <v>1014.69</v>
      </c>
      <c r="O441" s="140">
        <f t="shared" si="107"/>
        <v>5994.19</v>
      </c>
    </row>
    <row r="442" spans="1:15" ht="15" customHeight="1">
      <c r="A442" s="64">
        <v>423</v>
      </c>
      <c r="B442" s="83" t="s">
        <v>1871</v>
      </c>
      <c r="C442" s="1" t="s">
        <v>1872</v>
      </c>
      <c r="D442" s="2" t="s">
        <v>1873</v>
      </c>
      <c r="E442" s="2" t="s">
        <v>1874</v>
      </c>
      <c r="F442" s="3">
        <f t="shared" si="100"/>
        <v>22034</v>
      </c>
      <c r="G442" s="2" t="s">
        <v>1875</v>
      </c>
      <c r="H442" s="2" t="s">
        <v>1240</v>
      </c>
      <c r="I442" s="141">
        <f t="shared" si="101"/>
        <v>23159</v>
      </c>
      <c r="J442" s="79">
        <f t="shared" si="102"/>
        <v>786</v>
      </c>
      <c r="K442" s="79">
        <f t="shared" si="103"/>
        <v>339</v>
      </c>
      <c r="L442" s="80">
        <f t="shared" si="104"/>
        <v>1125</v>
      </c>
      <c r="M442" s="81">
        <f t="shared" si="105"/>
        <v>4519.5</v>
      </c>
      <c r="N442" s="81">
        <f t="shared" si="106"/>
        <v>769.53</v>
      </c>
      <c r="O442" s="140">
        <f t="shared" si="107"/>
        <v>5289.03</v>
      </c>
    </row>
    <row r="443" spans="1:15" ht="15" customHeight="1">
      <c r="A443" s="64">
        <v>424</v>
      </c>
      <c r="B443" s="83" t="s">
        <v>1876</v>
      </c>
      <c r="C443" s="1" t="s">
        <v>1877</v>
      </c>
      <c r="D443" s="2" t="s">
        <v>1878</v>
      </c>
      <c r="E443" s="2" t="s">
        <v>1879</v>
      </c>
      <c r="F443" s="3">
        <f t="shared" si="100"/>
        <v>9850</v>
      </c>
      <c r="G443" s="2" t="s">
        <v>1878</v>
      </c>
      <c r="H443" s="2" t="s">
        <v>1879</v>
      </c>
      <c r="I443" s="141">
        <f t="shared" si="101"/>
        <v>9850</v>
      </c>
      <c r="J443" s="79">
        <f t="shared" si="102"/>
        <v>0</v>
      </c>
      <c r="K443" s="79">
        <f t="shared" si="103"/>
        <v>0</v>
      </c>
      <c r="L443" s="80">
        <f t="shared" si="104"/>
        <v>0</v>
      </c>
      <c r="M443" s="81">
        <f t="shared" si="105"/>
        <v>0</v>
      </c>
      <c r="N443" s="81">
        <f t="shared" si="106"/>
        <v>0</v>
      </c>
      <c r="O443" s="140">
        <f t="shared" si="107"/>
        <v>0</v>
      </c>
    </row>
    <row r="444" spans="1:15" ht="15" customHeight="1">
      <c r="A444" s="64">
        <v>425</v>
      </c>
      <c r="B444" s="83" t="s">
        <v>1880</v>
      </c>
      <c r="C444" s="1" t="s">
        <v>1881</v>
      </c>
      <c r="D444" s="2" t="s">
        <v>1882</v>
      </c>
      <c r="E444" s="2" t="s">
        <v>1883</v>
      </c>
      <c r="F444" s="3">
        <f t="shared" si="100"/>
        <v>90613</v>
      </c>
      <c r="G444" s="2" t="s">
        <v>1884</v>
      </c>
      <c r="H444" s="2" t="s">
        <v>1885</v>
      </c>
      <c r="I444" s="141">
        <f t="shared" si="101"/>
        <v>91472</v>
      </c>
      <c r="J444" s="79">
        <f t="shared" si="102"/>
        <v>636</v>
      </c>
      <c r="K444" s="79">
        <f t="shared" si="103"/>
        <v>223</v>
      </c>
      <c r="L444" s="80">
        <f t="shared" si="104"/>
        <v>859</v>
      </c>
      <c r="M444" s="81">
        <f t="shared" si="105"/>
        <v>3657</v>
      </c>
      <c r="N444" s="81">
        <f t="shared" si="106"/>
        <v>506.21</v>
      </c>
      <c r="O444" s="140">
        <f t="shared" si="107"/>
        <v>4163.21</v>
      </c>
    </row>
    <row r="445" spans="1:15" ht="15" customHeight="1">
      <c r="A445" s="64">
        <v>426</v>
      </c>
      <c r="B445" s="83" t="s">
        <v>1886</v>
      </c>
      <c r="C445" s="1" t="s">
        <v>1887</v>
      </c>
      <c r="D445" s="2" t="s">
        <v>1888</v>
      </c>
      <c r="E445" s="2" t="s">
        <v>1889</v>
      </c>
      <c r="F445" s="3">
        <f t="shared" si="100"/>
        <v>8114</v>
      </c>
      <c r="G445" s="2" t="s">
        <v>1888</v>
      </c>
      <c r="H445" s="2" t="s">
        <v>1889</v>
      </c>
      <c r="I445" s="141">
        <f t="shared" si="101"/>
        <v>8114</v>
      </c>
      <c r="J445" s="79">
        <f t="shared" si="102"/>
        <v>0</v>
      </c>
      <c r="K445" s="79">
        <f t="shared" si="103"/>
        <v>0</v>
      </c>
      <c r="L445" s="80">
        <f t="shared" si="104"/>
        <v>0</v>
      </c>
      <c r="M445" s="81">
        <f t="shared" si="105"/>
        <v>0</v>
      </c>
      <c r="N445" s="81">
        <f t="shared" si="106"/>
        <v>0</v>
      </c>
      <c r="O445" s="140">
        <f t="shared" si="107"/>
        <v>0</v>
      </c>
    </row>
    <row r="446" spans="1:15" ht="15" customHeight="1">
      <c r="A446" s="64">
        <v>427</v>
      </c>
      <c r="B446" s="83" t="s">
        <v>1890</v>
      </c>
      <c r="C446" s="1" t="s">
        <v>1891</v>
      </c>
      <c r="D446" s="2" t="s">
        <v>1892</v>
      </c>
      <c r="E446" s="2" t="s">
        <v>1893</v>
      </c>
      <c r="F446" s="3">
        <f t="shared" si="100"/>
        <v>14134</v>
      </c>
      <c r="G446" s="2" t="s">
        <v>1892</v>
      </c>
      <c r="H446" s="2" t="s">
        <v>1893</v>
      </c>
      <c r="I446" s="141">
        <f t="shared" si="101"/>
        <v>14134</v>
      </c>
      <c r="J446" s="79">
        <f t="shared" si="102"/>
        <v>0</v>
      </c>
      <c r="K446" s="79">
        <f t="shared" si="103"/>
        <v>0</v>
      </c>
      <c r="L446" s="80">
        <f t="shared" si="104"/>
        <v>0</v>
      </c>
      <c r="M446" s="81">
        <f t="shared" si="105"/>
        <v>0</v>
      </c>
      <c r="N446" s="81">
        <f t="shared" si="106"/>
        <v>0</v>
      </c>
      <c r="O446" s="140">
        <f t="shared" si="107"/>
        <v>0</v>
      </c>
    </row>
    <row r="447" spans="1:15" ht="15" customHeight="1">
      <c r="A447" s="64">
        <v>428</v>
      </c>
      <c r="B447" s="83" t="s">
        <v>1894</v>
      </c>
      <c r="C447" s="1" t="s">
        <v>1895</v>
      </c>
      <c r="D447" s="2" t="s">
        <v>1896</v>
      </c>
      <c r="E447" s="2" t="s">
        <v>1897</v>
      </c>
      <c r="F447" s="3">
        <f t="shared" si="100"/>
        <v>2389</v>
      </c>
      <c r="G447" s="2" t="s">
        <v>1896</v>
      </c>
      <c r="H447" s="2" t="s">
        <v>1897</v>
      </c>
      <c r="I447" s="141">
        <f t="shared" si="101"/>
        <v>2389</v>
      </c>
      <c r="J447" s="79">
        <f t="shared" si="102"/>
        <v>0</v>
      </c>
      <c r="K447" s="79">
        <f t="shared" si="103"/>
        <v>0</v>
      </c>
      <c r="L447" s="80">
        <f t="shared" si="104"/>
        <v>0</v>
      </c>
      <c r="M447" s="81">
        <f t="shared" si="105"/>
        <v>0</v>
      </c>
      <c r="N447" s="81">
        <f t="shared" si="106"/>
        <v>0</v>
      </c>
      <c r="O447" s="140">
        <f t="shared" si="107"/>
        <v>0</v>
      </c>
    </row>
    <row r="448" spans="1:15" ht="15" customHeight="1">
      <c r="A448" s="64">
        <v>429</v>
      </c>
      <c r="B448" s="83" t="s">
        <v>1898</v>
      </c>
      <c r="C448" s="1" t="s">
        <v>1899</v>
      </c>
      <c r="D448" s="2" t="s">
        <v>1900</v>
      </c>
      <c r="E448" s="2" t="s">
        <v>1901</v>
      </c>
      <c r="F448" s="3">
        <f t="shared" si="100"/>
        <v>15983</v>
      </c>
      <c r="G448" s="2" t="s">
        <v>1902</v>
      </c>
      <c r="H448" s="2" t="s">
        <v>1903</v>
      </c>
      <c r="I448" s="141">
        <f t="shared" si="101"/>
        <v>16009</v>
      </c>
      <c r="J448" s="79">
        <f t="shared" si="102"/>
        <v>20</v>
      </c>
      <c r="K448" s="79">
        <f t="shared" si="103"/>
        <v>6</v>
      </c>
      <c r="L448" s="80">
        <f t="shared" si="104"/>
        <v>26</v>
      </c>
      <c r="M448" s="81">
        <f t="shared" si="105"/>
        <v>115</v>
      </c>
      <c r="N448" s="81">
        <f t="shared" si="106"/>
        <v>13.62</v>
      </c>
      <c r="O448" s="140">
        <f t="shared" si="107"/>
        <v>128.62</v>
      </c>
    </row>
    <row r="449" spans="1:15" ht="15" customHeight="1">
      <c r="A449" s="64">
        <v>430</v>
      </c>
      <c r="B449" s="83" t="s">
        <v>1904</v>
      </c>
      <c r="C449" s="1" t="s">
        <v>1905</v>
      </c>
      <c r="D449" s="2" t="s">
        <v>1906</v>
      </c>
      <c r="E449" s="2" t="s">
        <v>1907</v>
      </c>
      <c r="F449" s="3">
        <f t="shared" si="100"/>
        <v>1703</v>
      </c>
      <c r="G449" s="2" t="s">
        <v>1906</v>
      </c>
      <c r="H449" s="2" t="s">
        <v>1907</v>
      </c>
      <c r="I449" s="141">
        <f t="shared" si="101"/>
        <v>1703</v>
      </c>
      <c r="J449" s="79">
        <f t="shared" si="102"/>
        <v>0</v>
      </c>
      <c r="K449" s="79">
        <f t="shared" si="103"/>
        <v>0</v>
      </c>
      <c r="L449" s="80">
        <f t="shared" si="104"/>
        <v>0</v>
      </c>
      <c r="M449" s="81">
        <f t="shared" si="105"/>
        <v>0</v>
      </c>
      <c r="N449" s="81">
        <f t="shared" si="106"/>
        <v>0</v>
      </c>
      <c r="O449" s="140">
        <f t="shared" si="107"/>
        <v>0</v>
      </c>
    </row>
    <row r="450" spans="1:15" ht="15" customHeight="1">
      <c r="A450" s="64">
        <v>431</v>
      </c>
      <c r="B450" s="83" t="s">
        <v>1908</v>
      </c>
      <c r="C450" s="1" t="s">
        <v>1909</v>
      </c>
      <c r="D450" s="2" t="s">
        <v>1910</v>
      </c>
      <c r="E450" s="2" t="s">
        <v>1911</v>
      </c>
      <c r="F450" s="3">
        <f t="shared" si="100"/>
        <v>19107</v>
      </c>
      <c r="G450" s="2" t="s">
        <v>1912</v>
      </c>
      <c r="H450" s="2" t="s">
        <v>1913</v>
      </c>
      <c r="I450" s="141">
        <f t="shared" si="101"/>
        <v>19462</v>
      </c>
      <c r="J450" s="79">
        <f t="shared" si="102"/>
        <v>211</v>
      </c>
      <c r="K450" s="79">
        <f t="shared" si="103"/>
        <v>144</v>
      </c>
      <c r="L450" s="80">
        <f t="shared" si="104"/>
        <v>355</v>
      </c>
      <c r="M450" s="81">
        <f t="shared" si="105"/>
        <v>1213.25</v>
      </c>
      <c r="N450" s="81">
        <f t="shared" si="106"/>
        <v>326.88</v>
      </c>
      <c r="O450" s="140">
        <f t="shared" si="107"/>
        <v>1540.13</v>
      </c>
    </row>
    <row r="451" spans="1:15" ht="15" customHeight="1">
      <c r="A451" s="64">
        <v>432</v>
      </c>
      <c r="B451" s="83" t="s">
        <v>1914</v>
      </c>
      <c r="C451" s="1" t="s">
        <v>1915</v>
      </c>
      <c r="D451" s="2" t="s">
        <v>1916</v>
      </c>
      <c r="E451" s="2" t="s">
        <v>1917</v>
      </c>
      <c r="F451" s="3">
        <f t="shared" si="100"/>
        <v>15490</v>
      </c>
      <c r="G451" s="2" t="s">
        <v>1916</v>
      </c>
      <c r="H451" s="2" t="s">
        <v>1917</v>
      </c>
      <c r="I451" s="141">
        <f t="shared" si="101"/>
        <v>15490</v>
      </c>
      <c r="J451" s="79">
        <f t="shared" si="102"/>
        <v>0</v>
      </c>
      <c r="K451" s="79">
        <f t="shared" si="103"/>
        <v>0</v>
      </c>
      <c r="L451" s="80">
        <f t="shared" si="104"/>
        <v>0</v>
      </c>
      <c r="M451" s="81">
        <f t="shared" si="105"/>
        <v>0</v>
      </c>
      <c r="N451" s="81">
        <f t="shared" si="106"/>
        <v>0</v>
      </c>
      <c r="O451" s="140">
        <f t="shared" si="107"/>
        <v>0</v>
      </c>
    </row>
    <row r="452" spans="1:15" ht="15" customHeight="1">
      <c r="A452" s="64">
        <v>433</v>
      </c>
      <c r="B452" s="83" t="s">
        <v>1918</v>
      </c>
      <c r="C452" s="1" t="s">
        <v>1919</v>
      </c>
      <c r="D452" s="2" t="s">
        <v>1920</v>
      </c>
      <c r="E452" s="2" t="s">
        <v>1921</v>
      </c>
      <c r="F452" s="3">
        <f t="shared" si="100"/>
        <v>16291</v>
      </c>
      <c r="G452" s="2" t="s">
        <v>1920</v>
      </c>
      <c r="H452" s="2" t="s">
        <v>1921</v>
      </c>
      <c r="I452" s="141">
        <f t="shared" si="101"/>
        <v>16291</v>
      </c>
      <c r="J452" s="79">
        <f t="shared" si="102"/>
        <v>0</v>
      </c>
      <c r="K452" s="79">
        <f t="shared" si="103"/>
        <v>0</v>
      </c>
      <c r="L452" s="80">
        <f t="shared" si="104"/>
        <v>0</v>
      </c>
      <c r="M452" s="81">
        <f t="shared" si="105"/>
        <v>0</v>
      </c>
      <c r="N452" s="81">
        <f t="shared" si="106"/>
        <v>0</v>
      </c>
      <c r="O452" s="140">
        <f t="shared" si="107"/>
        <v>0</v>
      </c>
    </row>
    <row r="453" spans="1:15" ht="15" customHeight="1">
      <c r="A453" s="64">
        <v>434</v>
      </c>
      <c r="B453" s="83" t="s">
        <v>1922</v>
      </c>
      <c r="C453" s="1" t="s">
        <v>1923</v>
      </c>
      <c r="D453" s="2" t="s">
        <v>1924</v>
      </c>
      <c r="E453" s="2" t="s">
        <v>1925</v>
      </c>
      <c r="F453" s="3">
        <f t="shared" si="100"/>
        <v>9917</v>
      </c>
      <c r="G453" s="2" t="s">
        <v>1926</v>
      </c>
      <c r="H453" s="2" t="s">
        <v>1010</v>
      </c>
      <c r="I453" s="141">
        <f t="shared" si="101"/>
        <v>10126</v>
      </c>
      <c r="J453" s="79">
        <f t="shared" si="102"/>
        <v>142</v>
      </c>
      <c r="K453" s="79">
        <f t="shared" si="103"/>
        <v>67</v>
      </c>
      <c r="L453" s="80">
        <f t="shared" si="104"/>
        <v>209</v>
      </c>
      <c r="M453" s="81">
        <f t="shared" si="105"/>
        <v>816.5</v>
      </c>
      <c r="N453" s="81">
        <f t="shared" si="106"/>
        <v>152.09</v>
      </c>
      <c r="O453" s="140">
        <f t="shared" si="107"/>
        <v>968.59</v>
      </c>
    </row>
    <row r="454" spans="1:15" ht="15" customHeight="1">
      <c r="A454" s="64">
        <v>435</v>
      </c>
      <c r="B454" s="83" t="s">
        <v>1927</v>
      </c>
      <c r="C454" s="1" t="s">
        <v>1928</v>
      </c>
      <c r="D454" s="2" t="s">
        <v>1929</v>
      </c>
      <c r="E454" s="2" t="s">
        <v>1930</v>
      </c>
      <c r="F454" s="3">
        <f t="shared" si="100"/>
        <v>3686</v>
      </c>
      <c r="G454" s="2" t="s">
        <v>1929</v>
      </c>
      <c r="H454" s="2" t="s">
        <v>1930</v>
      </c>
      <c r="I454" s="141">
        <f t="shared" si="101"/>
        <v>3686</v>
      </c>
      <c r="J454" s="79">
        <f t="shared" si="102"/>
        <v>0</v>
      </c>
      <c r="K454" s="79">
        <f t="shared" si="103"/>
        <v>0</v>
      </c>
      <c r="L454" s="80">
        <f t="shared" si="104"/>
        <v>0</v>
      </c>
      <c r="M454" s="81">
        <f t="shared" si="105"/>
        <v>0</v>
      </c>
      <c r="N454" s="81">
        <f t="shared" si="106"/>
        <v>0</v>
      </c>
      <c r="O454" s="140">
        <f t="shared" si="107"/>
        <v>0</v>
      </c>
    </row>
    <row r="455" spans="1:15" ht="15" customHeight="1">
      <c r="A455" s="64">
        <v>436</v>
      </c>
      <c r="B455" s="83" t="s">
        <v>1931</v>
      </c>
      <c r="C455" s="1" t="s">
        <v>1932</v>
      </c>
      <c r="D455" s="2" t="s">
        <v>1933</v>
      </c>
      <c r="E455" s="2" t="s">
        <v>1934</v>
      </c>
      <c r="F455" s="3">
        <f t="shared" si="100"/>
        <v>7662</v>
      </c>
      <c r="G455" s="2" t="s">
        <v>1935</v>
      </c>
      <c r="H455" s="2" t="s">
        <v>1934</v>
      </c>
      <c r="I455" s="141">
        <f t="shared" si="101"/>
        <v>7663</v>
      </c>
      <c r="J455" s="79">
        <f t="shared" si="102"/>
        <v>1</v>
      </c>
      <c r="K455" s="79">
        <f t="shared" si="103"/>
        <v>0</v>
      </c>
      <c r="L455" s="80">
        <f t="shared" si="104"/>
        <v>1</v>
      </c>
      <c r="M455" s="81">
        <f t="shared" si="105"/>
        <v>5.75</v>
      </c>
      <c r="N455" s="81">
        <f t="shared" si="106"/>
        <v>0</v>
      </c>
      <c r="O455" s="140">
        <f t="shared" si="107"/>
        <v>5.75</v>
      </c>
    </row>
    <row r="456" spans="1:15" ht="15" customHeight="1">
      <c r="A456" s="64">
        <v>437</v>
      </c>
      <c r="B456" s="83" t="s">
        <v>1936</v>
      </c>
      <c r="C456" s="1" t="s">
        <v>1937</v>
      </c>
      <c r="D456" s="2" t="s">
        <v>1938</v>
      </c>
      <c r="E456" s="2" t="s">
        <v>1939</v>
      </c>
      <c r="F456" s="3">
        <f t="shared" si="100"/>
        <v>75486</v>
      </c>
      <c r="G456" s="2" t="s">
        <v>1940</v>
      </c>
      <c r="H456" s="2" t="s">
        <v>1941</v>
      </c>
      <c r="I456" s="141">
        <f t="shared" si="101"/>
        <v>77739</v>
      </c>
      <c r="J456" s="79">
        <f t="shared" si="102"/>
        <v>1412</v>
      </c>
      <c r="K456" s="79">
        <f t="shared" si="103"/>
        <v>841</v>
      </c>
      <c r="L456" s="80">
        <f t="shared" si="104"/>
        <v>2253</v>
      </c>
      <c r="M456" s="81">
        <f t="shared" si="105"/>
        <v>8119</v>
      </c>
      <c r="N456" s="81">
        <f t="shared" si="106"/>
        <v>1909.07</v>
      </c>
      <c r="O456" s="140">
        <f t="shared" si="107"/>
        <v>10028.07</v>
      </c>
    </row>
    <row r="457" spans="1:15" ht="15" customHeight="1">
      <c r="A457" s="64">
        <v>438</v>
      </c>
      <c r="B457" s="83" t="s">
        <v>1942</v>
      </c>
      <c r="C457" s="1" t="s">
        <v>1943</v>
      </c>
      <c r="D457" s="2" t="s">
        <v>1944</v>
      </c>
      <c r="E457" s="2" t="s">
        <v>1945</v>
      </c>
      <c r="F457" s="3">
        <f t="shared" si="100"/>
        <v>42568</v>
      </c>
      <c r="G457" s="2" t="s">
        <v>1946</v>
      </c>
      <c r="H457" s="2" t="s">
        <v>1947</v>
      </c>
      <c r="I457" s="141">
        <f t="shared" si="101"/>
        <v>45430</v>
      </c>
      <c r="J457" s="79">
        <f t="shared" si="102"/>
        <v>2003</v>
      </c>
      <c r="K457" s="79">
        <f t="shared" si="103"/>
        <v>859</v>
      </c>
      <c r="L457" s="80">
        <f t="shared" si="104"/>
        <v>2862</v>
      </c>
      <c r="M457" s="81">
        <f t="shared" si="105"/>
        <v>11517.25</v>
      </c>
      <c r="N457" s="81">
        <f t="shared" si="106"/>
        <v>1949.93</v>
      </c>
      <c r="O457" s="140">
        <f t="shared" si="107"/>
        <v>13467.18</v>
      </c>
    </row>
    <row r="458" spans="1:15" ht="15" customHeight="1">
      <c r="A458" s="64">
        <v>439</v>
      </c>
      <c r="B458" s="83" t="s">
        <v>1948</v>
      </c>
      <c r="C458" s="1" t="s">
        <v>1949</v>
      </c>
      <c r="D458" s="2" t="s">
        <v>1950</v>
      </c>
      <c r="E458" s="2" t="s">
        <v>1951</v>
      </c>
      <c r="F458" s="3">
        <f t="shared" si="100"/>
        <v>78112</v>
      </c>
      <c r="G458" s="2" t="s">
        <v>1952</v>
      </c>
      <c r="H458" s="2" t="s">
        <v>1953</v>
      </c>
      <c r="I458" s="141">
        <f t="shared" si="101"/>
        <v>78696</v>
      </c>
      <c r="J458" s="79">
        <f t="shared" si="102"/>
        <v>411</v>
      </c>
      <c r="K458" s="79">
        <f t="shared" si="103"/>
        <v>173</v>
      </c>
      <c r="L458" s="80">
        <f t="shared" si="104"/>
        <v>584</v>
      </c>
      <c r="M458" s="81">
        <f t="shared" si="105"/>
        <v>2363.25</v>
      </c>
      <c r="N458" s="81">
        <f t="shared" si="106"/>
        <v>392.71</v>
      </c>
      <c r="O458" s="140">
        <f t="shared" si="107"/>
        <v>2755.96</v>
      </c>
    </row>
    <row r="459" spans="1:15" ht="15" customHeight="1" thickBot="1">
      <c r="A459" s="64">
        <v>440</v>
      </c>
      <c r="B459" s="85" t="s">
        <v>1954</v>
      </c>
      <c r="C459" s="86" t="s">
        <v>1955</v>
      </c>
      <c r="D459" s="104" t="s">
        <v>1956</v>
      </c>
      <c r="E459" s="104" t="s">
        <v>1957</v>
      </c>
      <c r="F459" s="105">
        <f t="shared" si="100"/>
        <v>12687</v>
      </c>
      <c r="G459" s="104" t="s">
        <v>1956</v>
      </c>
      <c r="H459" s="104" t="s">
        <v>1957</v>
      </c>
      <c r="I459" s="142">
        <f t="shared" si="101"/>
        <v>12687</v>
      </c>
      <c r="J459" s="108">
        <f t="shared" si="102"/>
        <v>0</v>
      </c>
      <c r="K459" s="108">
        <f t="shared" si="103"/>
        <v>0</v>
      </c>
      <c r="L459" s="109">
        <f t="shared" si="104"/>
        <v>0</v>
      </c>
      <c r="M459" s="81">
        <f t="shared" si="105"/>
        <v>0</v>
      </c>
      <c r="N459" s="81">
        <f t="shared" si="106"/>
        <v>0</v>
      </c>
      <c r="O459" s="143">
        <f t="shared" si="107"/>
        <v>0</v>
      </c>
    </row>
    <row r="460" spans="1:15" ht="15" thickBot="1">
      <c r="A460" s="112" t="s">
        <v>1817</v>
      </c>
      <c r="B460" s="113"/>
      <c r="C460" s="130"/>
      <c r="D460" s="144"/>
      <c r="E460" s="144"/>
      <c r="F460" s="144"/>
      <c r="G460" s="144"/>
      <c r="H460" s="144"/>
      <c r="I460" s="144"/>
      <c r="J460" s="144">
        <f aca="true" t="shared" si="108" ref="J460:O460">SUM(J431:J459)</f>
        <v>11128</v>
      </c>
      <c r="K460" s="144">
        <f t="shared" si="108"/>
        <v>5477</v>
      </c>
      <c r="L460" s="144">
        <f t="shared" si="108"/>
        <v>16605</v>
      </c>
      <c r="M460" s="145">
        <f t="shared" si="108"/>
        <v>64035.2</v>
      </c>
      <c r="N460" s="145">
        <f t="shared" si="108"/>
        <v>12442.49</v>
      </c>
      <c r="O460" s="145">
        <f t="shared" si="108"/>
        <v>76477.69</v>
      </c>
    </row>
    <row r="461" ht="21.75" customHeight="1"/>
  </sheetData>
  <sheetProtection/>
  <mergeCells count="29">
    <mergeCell ref="P12:P14"/>
    <mergeCell ref="Q12:Q14"/>
    <mergeCell ref="A1:O1"/>
    <mergeCell ref="A2:B2"/>
    <mergeCell ref="A4:E4"/>
    <mergeCell ref="F4:G4"/>
    <mergeCell ref="A5:G5"/>
    <mergeCell ref="A6:E6"/>
    <mergeCell ref="A7:E7"/>
    <mergeCell ref="A8:G8"/>
    <mergeCell ref="A9:E9"/>
    <mergeCell ref="A10:E10"/>
    <mergeCell ref="A12:A14"/>
    <mergeCell ref="B12:B14"/>
    <mergeCell ref="C12:C14"/>
    <mergeCell ref="D12:F12"/>
    <mergeCell ref="G12:I12"/>
    <mergeCell ref="J12:L13"/>
    <mergeCell ref="M12:O13"/>
    <mergeCell ref="D13:F13"/>
    <mergeCell ref="G13:I13"/>
    <mergeCell ref="M288:O290"/>
    <mergeCell ref="A291:B291"/>
    <mergeCell ref="A292:B292"/>
    <mergeCell ref="M292:O292"/>
    <mergeCell ref="A293:O293"/>
    <mergeCell ref="A428:B428"/>
    <mergeCell ref="A460:B460"/>
    <mergeCell ref="A429:D429"/>
  </mergeCells>
  <conditionalFormatting sqref="J288:L290 C67:E67 G67:H67 F295:F427 M294:O427 M15:O287 M431:O459 F21:F290 F431:F459">
    <cfRule type="cellIs" priority="1" dxfId="5" operator="lessThan">
      <formula>0</formula>
    </cfRule>
    <cfRule type="cellIs" priority="2" dxfId="5" operator="lessThan">
      <formula>0</formula>
    </cfRule>
  </conditionalFormatting>
  <conditionalFormatting sqref="J294:L427 J15:L287 J431:L459">
    <cfRule type="cellIs" priority="3" dxfId="6" operator="lessThan">
      <formula>0</formula>
    </cfRule>
    <cfRule type="cellIs" priority="4" dxfId="7" operator="greaterThanOrEqual">
      <formula>3000</formula>
    </cfRule>
  </conditionalFormatting>
  <conditionalFormatting sqref="G6:G7 F4:G4">
    <cfRule type="expression" priority="5" dxfId="5">
      <formula>#VALUE!</formula>
    </cfRule>
  </conditionalFormatting>
  <printOptions horizontalCentered="1"/>
  <pageMargins left="0.2362204724409449" right="0.2362204724409449" top="0.1968503937007874" bottom="0.1968503937007874" header="0.11811023622047245" footer="0.11811023622047245"/>
  <pageSetup fitToHeight="20" fitToWidth="1" horizontalDpi="300" verticalDpi="300" orientation="landscape" paperSize="9" scale="71" r:id="rId1"/>
  <headerFooter>
    <oddFooter>&amp;C&amp;П&amp;С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6" sqref="M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ТанКос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George Danilov</cp:lastModifiedBy>
  <cp:lastPrinted>2023-01-22T20:15:58Z</cp:lastPrinted>
  <dcterms:created xsi:type="dcterms:W3CDTF">2011-03-31T08:24:44Z</dcterms:created>
  <dcterms:modified xsi:type="dcterms:W3CDTF">2023-01-24T20:20:11Z</dcterms:modified>
  <cp:category/>
  <cp:version/>
  <cp:contentType/>
  <cp:contentStatus/>
</cp:coreProperties>
</file>