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-ЛИЧНЫЕ КАРТОЧКИ 2022г\Данные для матрицы\Подсчет и долги на сайт электрич.садоводов\ДОЛГИ НА САЙТ\Сегнтябрь,окт\"/>
    </mc:Choice>
  </mc:AlternateContent>
  <xr:revisionPtr revIDLastSave="0" documentId="13_ncr:1_{225C3E98-FFDF-42E0-98B2-45DF6BC953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7" i="1" l="1"/>
  <c r="K457" i="1"/>
  <c r="J457" i="1"/>
  <c r="M457" i="1" s="1"/>
  <c r="I457" i="1"/>
  <c r="L457" i="1" s="1"/>
  <c r="F457" i="1"/>
  <c r="A457" i="1"/>
  <c r="L456" i="1"/>
  <c r="K456" i="1"/>
  <c r="N456" i="1" s="1"/>
  <c r="O456" i="1" s="1"/>
  <c r="J456" i="1"/>
  <c r="M456" i="1" s="1"/>
  <c r="I456" i="1"/>
  <c r="F456" i="1"/>
  <c r="A456" i="1"/>
  <c r="M455" i="1"/>
  <c r="K455" i="1"/>
  <c r="N455" i="1" s="1"/>
  <c r="O455" i="1" s="1"/>
  <c r="J455" i="1"/>
  <c r="I455" i="1"/>
  <c r="F455" i="1"/>
  <c r="A455" i="1"/>
  <c r="N454" i="1"/>
  <c r="O454" i="1" s="1"/>
  <c r="K454" i="1"/>
  <c r="J454" i="1"/>
  <c r="M454" i="1" s="1"/>
  <c r="I454" i="1"/>
  <c r="L454" i="1" s="1"/>
  <c r="F454" i="1"/>
  <c r="A454" i="1"/>
  <c r="K453" i="1"/>
  <c r="N453" i="1" s="1"/>
  <c r="O453" i="1" s="1"/>
  <c r="J453" i="1"/>
  <c r="M453" i="1" s="1"/>
  <c r="I453" i="1"/>
  <c r="L453" i="1" s="1"/>
  <c r="F453" i="1"/>
  <c r="A453" i="1"/>
  <c r="K452" i="1"/>
  <c r="N452" i="1" s="1"/>
  <c r="J452" i="1"/>
  <c r="M452" i="1" s="1"/>
  <c r="I452" i="1"/>
  <c r="F452" i="1"/>
  <c r="L452" i="1" s="1"/>
  <c r="A452" i="1"/>
  <c r="M451" i="1"/>
  <c r="L451" i="1"/>
  <c r="K451" i="1"/>
  <c r="N451" i="1" s="1"/>
  <c r="O451" i="1" s="1"/>
  <c r="J451" i="1"/>
  <c r="I451" i="1"/>
  <c r="F451" i="1"/>
  <c r="A451" i="1"/>
  <c r="N450" i="1"/>
  <c r="O450" i="1" s="1"/>
  <c r="M450" i="1"/>
  <c r="L450" i="1"/>
  <c r="K450" i="1"/>
  <c r="J450" i="1"/>
  <c r="I450" i="1"/>
  <c r="F450" i="1"/>
  <c r="A450" i="1"/>
  <c r="N449" i="1"/>
  <c r="O449" i="1" s="1"/>
  <c r="M449" i="1"/>
  <c r="K449" i="1"/>
  <c r="J449" i="1"/>
  <c r="I449" i="1"/>
  <c r="F449" i="1"/>
  <c r="L449" i="1" s="1"/>
  <c r="A449" i="1"/>
  <c r="O448" i="1"/>
  <c r="N448" i="1"/>
  <c r="M448" i="1"/>
  <c r="L448" i="1"/>
  <c r="K448" i="1"/>
  <c r="J448" i="1"/>
  <c r="I448" i="1"/>
  <c r="F448" i="1"/>
  <c r="A448" i="1"/>
  <c r="N447" i="1"/>
  <c r="M447" i="1"/>
  <c r="O447" i="1" s="1"/>
  <c r="K447" i="1"/>
  <c r="J447" i="1"/>
  <c r="I447" i="1"/>
  <c r="F447" i="1"/>
  <c r="A447" i="1"/>
  <c r="N446" i="1"/>
  <c r="O446" i="1" s="1"/>
  <c r="K446" i="1"/>
  <c r="J446" i="1"/>
  <c r="M446" i="1" s="1"/>
  <c r="I446" i="1"/>
  <c r="L446" i="1" s="1"/>
  <c r="F446" i="1"/>
  <c r="A446" i="1"/>
  <c r="K445" i="1"/>
  <c r="N445" i="1" s="1"/>
  <c r="O445" i="1" s="1"/>
  <c r="J445" i="1"/>
  <c r="M445" i="1" s="1"/>
  <c r="I445" i="1"/>
  <c r="L445" i="1" s="1"/>
  <c r="F445" i="1"/>
  <c r="A445" i="1"/>
  <c r="K444" i="1"/>
  <c r="N444" i="1" s="1"/>
  <c r="O444" i="1" s="1"/>
  <c r="J444" i="1"/>
  <c r="M444" i="1" s="1"/>
  <c r="I444" i="1"/>
  <c r="F444" i="1"/>
  <c r="L444" i="1" s="1"/>
  <c r="A444" i="1"/>
  <c r="M443" i="1"/>
  <c r="L443" i="1"/>
  <c r="K443" i="1"/>
  <c r="N443" i="1" s="1"/>
  <c r="O443" i="1" s="1"/>
  <c r="J443" i="1"/>
  <c r="I443" i="1"/>
  <c r="F443" i="1"/>
  <c r="A443" i="1"/>
  <c r="N442" i="1"/>
  <c r="M442" i="1"/>
  <c r="L442" i="1"/>
  <c r="K442" i="1"/>
  <c r="J442" i="1"/>
  <c r="I442" i="1"/>
  <c r="F442" i="1"/>
  <c r="A442" i="1"/>
  <c r="N441" i="1"/>
  <c r="O441" i="1" s="1"/>
  <c r="M441" i="1"/>
  <c r="K441" i="1"/>
  <c r="J441" i="1"/>
  <c r="I441" i="1"/>
  <c r="F441" i="1"/>
  <c r="L441" i="1" s="1"/>
  <c r="A441" i="1"/>
  <c r="O440" i="1"/>
  <c r="N440" i="1"/>
  <c r="M440" i="1"/>
  <c r="L440" i="1"/>
  <c r="K440" i="1"/>
  <c r="J440" i="1"/>
  <c r="I440" i="1"/>
  <c r="F440" i="1"/>
  <c r="A440" i="1"/>
  <c r="N439" i="1"/>
  <c r="M439" i="1"/>
  <c r="O439" i="1" s="1"/>
  <c r="K439" i="1"/>
  <c r="J439" i="1"/>
  <c r="I439" i="1"/>
  <c r="L439" i="1" s="1"/>
  <c r="F439" i="1"/>
  <c r="A439" i="1"/>
  <c r="N438" i="1"/>
  <c r="O438" i="1" s="1"/>
  <c r="K438" i="1"/>
  <c r="J438" i="1"/>
  <c r="M438" i="1" s="1"/>
  <c r="I438" i="1"/>
  <c r="L438" i="1" s="1"/>
  <c r="F438" i="1"/>
  <c r="A438" i="1"/>
  <c r="K437" i="1"/>
  <c r="N437" i="1" s="1"/>
  <c r="J437" i="1"/>
  <c r="M437" i="1" s="1"/>
  <c r="I437" i="1"/>
  <c r="L437" i="1" s="1"/>
  <c r="F437" i="1"/>
  <c r="A437" i="1"/>
  <c r="K436" i="1"/>
  <c r="N436" i="1" s="1"/>
  <c r="O436" i="1" s="1"/>
  <c r="J436" i="1"/>
  <c r="M436" i="1" s="1"/>
  <c r="I436" i="1"/>
  <c r="F436" i="1"/>
  <c r="L436" i="1" s="1"/>
  <c r="A436" i="1"/>
  <c r="M435" i="1"/>
  <c r="L435" i="1"/>
  <c r="K435" i="1"/>
  <c r="N435" i="1" s="1"/>
  <c r="O435" i="1" s="1"/>
  <c r="J435" i="1"/>
  <c r="I435" i="1"/>
  <c r="F435" i="1"/>
  <c r="A435" i="1"/>
  <c r="N434" i="1"/>
  <c r="M434" i="1"/>
  <c r="O434" i="1" s="1"/>
  <c r="L434" i="1"/>
  <c r="K434" i="1"/>
  <c r="J434" i="1"/>
  <c r="I434" i="1"/>
  <c r="F434" i="1"/>
  <c r="A434" i="1"/>
  <c r="N433" i="1"/>
  <c r="O433" i="1" s="1"/>
  <c r="M433" i="1"/>
  <c r="K433" i="1"/>
  <c r="J433" i="1"/>
  <c r="I433" i="1"/>
  <c r="F433" i="1"/>
  <c r="L433" i="1" s="1"/>
  <c r="A433" i="1"/>
  <c r="O432" i="1"/>
  <c r="N432" i="1"/>
  <c r="M432" i="1"/>
  <c r="L432" i="1"/>
  <c r="K432" i="1"/>
  <c r="J432" i="1"/>
  <c r="I432" i="1"/>
  <c r="F432" i="1"/>
  <c r="A432" i="1"/>
  <c r="N431" i="1"/>
  <c r="M431" i="1"/>
  <c r="O431" i="1" s="1"/>
  <c r="K431" i="1"/>
  <c r="J431" i="1"/>
  <c r="I431" i="1"/>
  <c r="L431" i="1" s="1"/>
  <c r="F431" i="1"/>
  <c r="A431" i="1"/>
  <c r="N430" i="1"/>
  <c r="K430" i="1"/>
  <c r="K458" i="1" s="1"/>
  <c r="J430" i="1"/>
  <c r="M430" i="1" s="1"/>
  <c r="M458" i="1" s="1"/>
  <c r="I430" i="1"/>
  <c r="L430" i="1" s="1"/>
  <c r="F430" i="1"/>
  <c r="A430" i="1"/>
  <c r="P428" i="1"/>
  <c r="K427" i="1"/>
  <c r="N427" i="1" s="1"/>
  <c r="J427" i="1"/>
  <c r="M427" i="1" s="1"/>
  <c r="I427" i="1"/>
  <c r="F427" i="1"/>
  <c r="L427" i="1" s="1"/>
  <c r="A427" i="1"/>
  <c r="N426" i="1"/>
  <c r="M426" i="1"/>
  <c r="O426" i="1" s="1"/>
  <c r="Q426" i="1" s="1"/>
  <c r="K426" i="1"/>
  <c r="J426" i="1"/>
  <c r="I426" i="1"/>
  <c r="L426" i="1" s="1"/>
  <c r="F426" i="1"/>
  <c r="A426" i="1"/>
  <c r="L425" i="1"/>
  <c r="K425" i="1"/>
  <c r="N425" i="1" s="1"/>
  <c r="J425" i="1"/>
  <c r="M425" i="1" s="1"/>
  <c r="O425" i="1" s="1"/>
  <c r="Q425" i="1" s="1"/>
  <c r="I425" i="1"/>
  <c r="F425" i="1"/>
  <c r="A425" i="1"/>
  <c r="N424" i="1"/>
  <c r="O424" i="1" s="1"/>
  <c r="Q424" i="1" s="1"/>
  <c r="M424" i="1"/>
  <c r="K424" i="1"/>
  <c r="J424" i="1"/>
  <c r="I424" i="1"/>
  <c r="L424" i="1" s="1"/>
  <c r="F424" i="1"/>
  <c r="A424" i="1"/>
  <c r="K423" i="1"/>
  <c r="N423" i="1" s="1"/>
  <c r="O423" i="1" s="1"/>
  <c r="Q423" i="1" s="1"/>
  <c r="J423" i="1"/>
  <c r="M423" i="1" s="1"/>
  <c r="I423" i="1"/>
  <c r="F423" i="1"/>
  <c r="L423" i="1" s="1"/>
  <c r="A423" i="1"/>
  <c r="M422" i="1"/>
  <c r="K422" i="1"/>
  <c r="N422" i="1" s="1"/>
  <c r="J422" i="1"/>
  <c r="I422" i="1"/>
  <c r="L422" i="1" s="1"/>
  <c r="F422" i="1"/>
  <c r="A422" i="1"/>
  <c r="L421" i="1"/>
  <c r="K421" i="1"/>
  <c r="N421" i="1" s="1"/>
  <c r="O421" i="1" s="1"/>
  <c r="Q421" i="1" s="1"/>
  <c r="J421" i="1"/>
  <c r="M421" i="1" s="1"/>
  <c r="I421" i="1"/>
  <c r="F421" i="1"/>
  <c r="A421" i="1"/>
  <c r="N420" i="1"/>
  <c r="O420" i="1" s="1"/>
  <c r="Q420" i="1" s="1"/>
  <c r="M420" i="1"/>
  <c r="K420" i="1"/>
  <c r="J420" i="1"/>
  <c r="I420" i="1"/>
  <c r="L420" i="1" s="1"/>
  <c r="F420" i="1"/>
  <c r="A420" i="1"/>
  <c r="K419" i="1"/>
  <c r="N419" i="1" s="1"/>
  <c r="O419" i="1" s="1"/>
  <c r="Q419" i="1" s="1"/>
  <c r="J419" i="1"/>
  <c r="M419" i="1" s="1"/>
  <c r="I419" i="1"/>
  <c r="L419" i="1" s="1"/>
  <c r="F419" i="1"/>
  <c r="A419" i="1"/>
  <c r="M418" i="1"/>
  <c r="K418" i="1"/>
  <c r="N418" i="1" s="1"/>
  <c r="O418" i="1" s="1"/>
  <c r="Q418" i="1" s="1"/>
  <c r="J418" i="1"/>
  <c r="I418" i="1"/>
  <c r="L418" i="1" s="1"/>
  <c r="F418" i="1"/>
  <c r="A418" i="1"/>
  <c r="L417" i="1"/>
  <c r="K417" i="1"/>
  <c r="N417" i="1" s="1"/>
  <c r="O417" i="1" s="1"/>
  <c r="Q417" i="1" s="1"/>
  <c r="J417" i="1"/>
  <c r="M417" i="1" s="1"/>
  <c r="I417" i="1"/>
  <c r="F417" i="1"/>
  <c r="A417" i="1"/>
  <c r="N416" i="1"/>
  <c r="O416" i="1" s="1"/>
  <c r="Q416" i="1" s="1"/>
  <c r="M416" i="1"/>
  <c r="K416" i="1"/>
  <c r="J416" i="1"/>
  <c r="I416" i="1"/>
  <c r="L416" i="1" s="1"/>
  <c r="F416" i="1"/>
  <c r="A416" i="1"/>
  <c r="K415" i="1"/>
  <c r="N415" i="1" s="1"/>
  <c r="O415" i="1" s="1"/>
  <c r="Q415" i="1" s="1"/>
  <c r="J415" i="1"/>
  <c r="M415" i="1" s="1"/>
  <c r="I415" i="1"/>
  <c r="L415" i="1" s="1"/>
  <c r="F415" i="1"/>
  <c r="A415" i="1"/>
  <c r="M414" i="1"/>
  <c r="K414" i="1"/>
  <c r="N414" i="1" s="1"/>
  <c r="O414" i="1" s="1"/>
  <c r="Q414" i="1" s="1"/>
  <c r="J414" i="1"/>
  <c r="I414" i="1"/>
  <c r="L414" i="1" s="1"/>
  <c r="F414" i="1"/>
  <c r="A414" i="1"/>
  <c r="L413" i="1"/>
  <c r="K413" i="1"/>
  <c r="N413" i="1" s="1"/>
  <c r="J413" i="1"/>
  <c r="M413" i="1" s="1"/>
  <c r="I413" i="1"/>
  <c r="F413" i="1"/>
  <c r="A413" i="1"/>
  <c r="N412" i="1"/>
  <c r="O412" i="1" s="1"/>
  <c r="Q412" i="1" s="1"/>
  <c r="M412" i="1"/>
  <c r="K412" i="1"/>
  <c r="J412" i="1"/>
  <c r="I412" i="1"/>
  <c r="L412" i="1" s="1"/>
  <c r="F412" i="1"/>
  <c r="A412" i="1"/>
  <c r="K411" i="1"/>
  <c r="N411" i="1" s="1"/>
  <c r="O411" i="1" s="1"/>
  <c r="Q411" i="1" s="1"/>
  <c r="J411" i="1"/>
  <c r="M411" i="1" s="1"/>
  <c r="I411" i="1"/>
  <c r="L411" i="1" s="1"/>
  <c r="F411" i="1"/>
  <c r="A411" i="1"/>
  <c r="M410" i="1"/>
  <c r="K410" i="1"/>
  <c r="N410" i="1" s="1"/>
  <c r="J410" i="1"/>
  <c r="I410" i="1"/>
  <c r="L410" i="1" s="1"/>
  <c r="F410" i="1"/>
  <c r="A410" i="1"/>
  <c r="L409" i="1"/>
  <c r="K409" i="1"/>
  <c r="N409" i="1" s="1"/>
  <c r="O409" i="1" s="1"/>
  <c r="Q409" i="1" s="1"/>
  <c r="J409" i="1"/>
  <c r="M409" i="1" s="1"/>
  <c r="I409" i="1"/>
  <c r="F409" i="1"/>
  <c r="A409" i="1"/>
  <c r="N408" i="1"/>
  <c r="O408" i="1" s="1"/>
  <c r="Q408" i="1" s="1"/>
  <c r="M408" i="1"/>
  <c r="K408" i="1"/>
  <c r="J408" i="1"/>
  <c r="I408" i="1"/>
  <c r="L408" i="1" s="1"/>
  <c r="F408" i="1"/>
  <c r="A408" i="1"/>
  <c r="K407" i="1"/>
  <c r="N407" i="1" s="1"/>
  <c r="O407" i="1" s="1"/>
  <c r="Q407" i="1" s="1"/>
  <c r="J407" i="1"/>
  <c r="M407" i="1" s="1"/>
  <c r="I407" i="1"/>
  <c r="F407" i="1"/>
  <c r="A407" i="1"/>
  <c r="M406" i="1"/>
  <c r="K406" i="1"/>
  <c r="N406" i="1" s="1"/>
  <c r="O406" i="1" s="1"/>
  <c r="Q406" i="1" s="1"/>
  <c r="J406" i="1"/>
  <c r="I406" i="1"/>
  <c r="L406" i="1" s="1"/>
  <c r="F406" i="1"/>
  <c r="A406" i="1"/>
  <c r="O405" i="1"/>
  <c r="Q405" i="1" s="1"/>
  <c r="L405" i="1"/>
  <c r="K405" i="1"/>
  <c r="N405" i="1" s="1"/>
  <c r="J405" i="1"/>
  <c r="M405" i="1" s="1"/>
  <c r="I405" i="1"/>
  <c r="F405" i="1"/>
  <c r="A405" i="1"/>
  <c r="N404" i="1"/>
  <c r="O404" i="1" s="1"/>
  <c r="Q404" i="1" s="1"/>
  <c r="M404" i="1"/>
  <c r="K404" i="1"/>
  <c r="J404" i="1"/>
  <c r="I404" i="1"/>
  <c r="L404" i="1" s="1"/>
  <c r="F404" i="1"/>
  <c r="A404" i="1"/>
  <c r="K403" i="1"/>
  <c r="N403" i="1" s="1"/>
  <c r="J403" i="1"/>
  <c r="M403" i="1" s="1"/>
  <c r="I403" i="1"/>
  <c r="L403" i="1" s="1"/>
  <c r="F403" i="1"/>
  <c r="A403" i="1"/>
  <c r="K402" i="1"/>
  <c r="N402" i="1" s="1"/>
  <c r="J402" i="1"/>
  <c r="M402" i="1" s="1"/>
  <c r="I402" i="1"/>
  <c r="L402" i="1" s="1"/>
  <c r="F402" i="1"/>
  <c r="A402" i="1"/>
  <c r="L401" i="1"/>
  <c r="K401" i="1"/>
  <c r="N401" i="1" s="1"/>
  <c r="J401" i="1"/>
  <c r="M401" i="1" s="1"/>
  <c r="O401" i="1" s="1"/>
  <c r="Q401" i="1" s="1"/>
  <c r="I401" i="1"/>
  <c r="F401" i="1"/>
  <c r="A401" i="1"/>
  <c r="N400" i="1"/>
  <c r="O400" i="1" s="1"/>
  <c r="Q400" i="1" s="1"/>
  <c r="M400" i="1"/>
  <c r="K400" i="1"/>
  <c r="J400" i="1"/>
  <c r="I400" i="1"/>
  <c r="L400" i="1" s="1"/>
  <c r="F400" i="1"/>
  <c r="A400" i="1"/>
  <c r="Q399" i="1"/>
  <c r="K399" i="1"/>
  <c r="N399" i="1" s="1"/>
  <c r="O399" i="1" s="1"/>
  <c r="J399" i="1"/>
  <c r="M399" i="1" s="1"/>
  <c r="I399" i="1"/>
  <c r="L399" i="1" s="1"/>
  <c r="F399" i="1"/>
  <c r="A399" i="1"/>
  <c r="K398" i="1"/>
  <c r="N398" i="1" s="1"/>
  <c r="J398" i="1"/>
  <c r="M398" i="1" s="1"/>
  <c r="I398" i="1"/>
  <c r="L398" i="1" s="1"/>
  <c r="F398" i="1"/>
  <c r="A398" i="1"/>
  <c r="L397" i="1"/>
  <c r="K397" i="1"/>
  <c r="N397" i="1" s="1"/>
  <c r="O397" i="1" s="1"/>
  <c r="Q397" i="1" s="1"/>
  <c r="J397" i="1"/>
  <c r="M397" i="1" s="1"/>
  <c r="I397" i="1"/>
  <c r="F397" i="1"/>
  <c r="A397" i="1"/>
  <c r="N396" i="1"/>
  <c r="O396" i="1" s="1"/>
  <c r="Q396" i="1" s="1"/>
  <c r="M396" i="1"/>
  <c r="K396" i="1"/>
  <c r="J396" i="1"/>
  <c r="I396" i="1"/>
  <c r="L396" i="1" s="1"/>
  <c r="F396" i="1"/>
  <c r="A396" i="1"/>
  <c r="K395" i="1"/>
  <c r="N395" i="1" s="1"/>
  <c r="O395" i="1" s="1"/>
  <c r="Q395" i="1" s="1"/>
  <c r="J395" i="1"/>
  <c r="M395" i="1" s="1"/>
  <c r="I395" i="1"/>
  <c r="L395" i="1" s="1"/>
  <c r="F395" i="1"/>
  <c r="A395" i="1"/>
  <c r="M394" i="1"/>
  <c r="K394" i="1"/>
  <c r="N394" i="1" s="1"/>
  <c r="J394" i="1"/>
  <c r="I394" i="1"/>
  <c r="L394" i="1" s="1"/>
  <c r="F394" i="1"/>
  <c r="A394" i="1"/>
  <c r="L393" i="1"/>
  <c r="K393" i="1"/>
  <c r="N393" i="1" s="1"/>
  <c r="O393" i="1" s="1"/>
  <c r="Q393" i="1" s="1"/>
  <c r="J393" i="1"/>
  <c r="M393" i="1" s="1"/>
  <c r="I393" i="1"/>
  <c r="F393" i="1"/>
  <c r="A393" i="1"/>
  <c r="N392" i="1"/>
  <c r="O392" i="1" s="1"/>
  <c r="Q392" i="1" s="1"/>
  <c r="M392" i="1"/>
  <c r="K392" i="1"/>
  <c r="J392" i="1"/>
  <c r="I392" i="1"/>
  <c r="L392" i="1" s="1"/>
  <c r="F392" i="1"/>
  <c r="A392" i="1"/>
  <c r="K391" i="1"/>
  <c r="N391" i="1" s="1"/>
  <c r="O391" i="1" s="1"/>
  <c r="Q391" i="1" s="1"/>
  <c r="J391" i="1"/>
  <c r="M391" i="1" s="1"/>
  <c r="I391" i="1"/>
  <c r="F391" i="1"/>
  <c r="A391" i="1"/>
  <c r="M390" i="1"/>
  <c r="K390" i="1"/>
  <c r="N390" i="1" s="1"/>
  <c r="O390" i="1" s="1"/>
  <c r="Q390" i="1" s="1"/>
  <c r="J390" i="1"/>
  <c r="I390" i="1"/>
  <c r="L390" i="1" s="1"/>
  <c r="F390" i="1"/>
  <c r="A390" i="1"/>
  <c r="O389" i="1"/>
  <c r="Q389" i="1" s="1"/>
  <c r="M389" i="1"/>
  <c r="L389" i="1"/>
  <c r="K389" i="1"/>
  <c r="N389" i="1" s="1"/>
  <c r="J389" i="1"/>
  <c r="I389" i="1"/>
  <c r="F389" i="1"/>
  <c r="A389" i="1"/>
  <c r="N388" i="1"/>
  <c r="O388" i="1" s="1"/>
  <c r="Q388" i="1" s="1"/>
  <c r="M388" i="1"/>
  <c r="K388" i="1"/>
  <c r="J388" i="1"/>
  <c r="I388" i="1"/>
  <c r="L388" i="1" s="1"/>
  <c r="F388" i="1"/>
  <c r="A388" i="1"/>
  <c r="K387" i="1"/>
  <c r="N387" i="1" s="1"/>
  <c r="O387" i="1" s="1"/>
  <c r="Q387" i="1" s="1"/>
  <c r="J387" i="1"/>
  <c r="M387" i="1" s="1"/>
  <c r="I387" i="1"/>
  <c r="F387" i="1"/>
  <c r="A387" i="1"/>
  <c r="K386" i="1"/>
  <c r="N386" i="1" s="1"/>
  <c r="J386" i="1"/>
  <c r="M386" i="1" s="1"/>
  <c r="I386" i="1"/>
  <c r="L386" i="1" s="1"/>
  <c r="F386" i="1"/>
  <c r="A386" i="1"/>
  <c r="O385" i="1"/>
  <c r="Q385" i="1" s="1"/>
  <c r="M385" i="1"/>
  <c r="L385" i="1"/>
  <c r="K385" i="1"/>
  <c r="N385" i="1" s="1"/>
  <c r="J385" i="1"/>
  <c r="I385" i="1"/>
  <c r="F385" i="1"/>
  <c r="A385" i="1"/>
  <c r="N384" i="1"/>
  <c r="O384" i="1" s="1"/>
  <c r="Q384" i="1" s="1"/>
  <c r="M384" i="1"/>
  <c r="K384" i="1"/>
  <c r="J384" i="1"/>
  <c r="I384" i="1"/>
  <c r="L384" i="1" s="1"/>
  <c r="F384" i="1"/>
  <c r="A384" i="1"/>
  <c r="K383" i="1"/>
  <c r="N383" i="1" s="1"/>
  <c r="O383" i="1" s="1"/>
  <c r="Q383" i="1" s="1"/>
  <c r="J383" i="1"/>
  <c r="M383" i="1" s="1"/>
  <c r="I383" i="1"/>
  <c r="L383" i="1" s="1"/>
  <c r="F383" i="1"/>
  <c r="A383" i="1"/>
  <c r="M382" i="1"/>
  <c r="K382" i="1"/>
  <c r="N382" i="1" s="1"/>
  <c r="J382" i="1"/>
  <c r="I382" i="1"/>
  <c r="L382" i="1" s="1"/>
  <c r="F382" i="1"/>
  <c r="A382" i="1"/>
  <c r="M381" i="1"/>
  <c r="L381" i="1"/>
  <c r="K381" i="1"/>
  <c r="N381" i="1" s="1"/>
  <c r="O381" i="1" s="1"/>
  <c r="Q381" i="1" s="1"/>
  <c r="J381" i="1"/>
  <c r="I381" i="1"/>
  <c r="F381" i="1"/>
  <c r="A381" i="1"/>
  <c r="N380" i="1"/>
  <c r="O380" i="1" s="1"/>
  <c r="Q380" i="1" s="1"/>
  <c r="M380" i="1"/>
  <c r="K380" i="1"/>
  <c r="J380" i="1"/>
  <c r="I380" i="1"/>
  <c r="L380" i="1" s="1"/>
  <c r="F380" i="1"/>
  <c r="A380" i="1"/>
  <c r="M379" i="1"/>
  <c r="K379" i="1"/>
  <c r="N379" i="1" s="1"/>
  <c r="O379" i="1" s="1"/>
  <c r="Q379" i="1" s="1"/>
  <c r="J379" i="1"/>
  <c r="I379" i="1"/>
  <c r="L379" i="1" s="1"/>
  <c r="F379" i="1"/>
  <c r="A379" i="1"/>
  <c r="K378" i="1"/>
  <c r="N378" i="1" s="1"/>
  <c r="J378" i="1"/>
  <c r="M378" i="1" s="1"/>
  <c r="I378" i="1"/>
  <c r="L378" i="1" s="1"/>
  <c r="F378" i="1"/>
  <c r="A378" i="1"/>
  <c r="M377" i="1"/>
  <c r="L377" i="1"/>
  <c r="K377" i="1"/>
  <c r="N377" i="1" s="1"/>
  <c r="O377" i="1" s="1"/>
  <c r="Q377" i="1" s="1"/>
  <c r="J377" i="1"/>
  <c r="I377" i="1"/>
  <c r="F377" i="1"/>
  <c r="A377" i="1"/>
  <c r="N376" i="1"/>
  <c r="O376" i="1" s="1"/>
  <c r="Q376" i="1" s="1"/>
  <c r="M376" i="1"/>
  <c r="K376" i="1"/>
  <c r="J376" i="1"/>
  <c r="I376" i="1"/>
  <c r="L376" i="1" s="1"/>
  <c r="F376" i="1"/>
  <c r="A376" i="1"/>
  <c r="M375" i="1"/>
  <c r="K375" i="1"/>
  <c r="N375" i="1" s="1"/>
  <c r="O375" i="1" s="1"/>
  <c r="Q375" i="1" s="1"/>
  <c r="J375" i="1"/>
  <c r="I375" i="1"/>
  <c r="L375" i="1" s="1"/>
  <c r="F375" i="1"/>
  <c r="A375" i="1"/>
  <c r="M374" i="1"/>
  <c r="K374" i="1"/>
  <c r="N374" i="1" s="1"/>
  <c r="J374" i="1"/>
  <c r="I374" i="1"/>
  <c r="L374" i="1" s="1"/>
  <c r="F374" i="1"/>
  <c r="A374" i="1"/>
  <c r="M373" i="1"/>
  <c r="L373" i="1"/>
  <c r="K373" i="1"/>
  <c r="N373" i="1" s="1"/>
  <c r="O373" i="1" s="1"/>
  <c r="Q373" i="1" s="1"/>
  <c r="J373" i="1"/>
  <c r="I373" i="1"/>
  <c r="F373" i="1"/>
  <c r="A373" i="1"/>
  <c r="M372" i="1"/>
  <c r="K372" i="1"/>
  <c r="N372" i="1" s="1"/>
  <c r="O372" i="1" s="1"/>
  <c r="Q372" i="1" s="1"/>
  <c r="J372" i="1"/>
  <c r="I372" i="1"/>
  <c r="L372" i="1" s="1"/>
  <c r="F372" i="1"/>
  <c r="A372" i="1"/>
  <c r="M371" i="1"/>
  <c r="K371" i="1"/>
  <c r="N371" i="1" s="1"/>
  <c r="O371" i="1" s="1"/>
  <c r="Q371" i="1" s="1"/>
  <c r="J371" i="1"/>
  <c r="I371" i="1"/>
  <c r="L371" i="1" s="1"/>
  <c r="F371" i="1"/>
  <c r="A371" i="1"/>
  <c r="K370" i="1"/>
  <c r="N370" i="1" s="1"/>
  <c r="J370" i="1"/>
  <c r="M370" i="1" s="1"/>
  <c r="I370" i="1"/>
  <c r="L370" i="1" s="1"/>
  <c r="F370" i="1"/>
  <c r="A370" i="1"/>
  <c r="O369" i="1"/>
  <c r="Q369" i="1" s="1"/>
  <c r="M369" i="1"/>
  <c r="K369" i="1"/>
  <c r="N369" i="1" s="1"/>
  <c r="J369" i="1"/>
  <c r="I369" i="1"/>
  <c r="L369" i="1" s="1"/>
  <c r="F369" i="1"/>
  <c r="A369" i="1"/>
  <c r="M368" i="1"/>
  <c r="K368" i="1"/>
  <c r="N368" i="1" s="1"/>
  <c r="J368" i="1"/>
  <c r="I368" i="1"/>
  <c r="L368" i="1" s="1"/>
  <c r="F368" i="1"/>
  <c r="A368" i="1"/>
  <c r="K367" i="1"/>
  <c r="N367" i="1" s="1"/>
  <c r="J367" i="1"/>
  <c r="M367" i="1" s="1"/>
  <c r="I367" i="1"/>
  <c r="F367" i="1"/>
  <c r="A367" i="1"/>
  <c r="L366" i="1"/>
  <c r="K366" i="1"/>
  <c r="N366" i="1" s="1"/>
  <c r="J366" i="1"/>
  <c r="M366" i="1" s="1"/>
  <c r="O366" i="1" s="1"/>
  <c r="Q366" i="1" s="1"/>
  <c r="I366" i="1"/>
  <c r="F366" i="1"/>
  <c r="A366" i="1"/>
  <c r="M365" i="1"/>
  <c r="K365" i="1"/>
  <c r="N365" i="1" s="1"/>
  <c r="O365" i="1" s="1"/>
  <c r="Q365" i="1" s="1"/>
  <c r="J365" i="1"/>
  <c r="I365" i="1"/>
  <c r="L365" i="1" s="1"/>
  <c r="F365" i="1"/>
  <c r="A365" i="1"/>
  <c r="M364" i="1"/>
  <c r="K364" i="1"/>
  <c r="N364" i="1" s="1"/>
  <c r="O364" i="1" s="1"/>
  <c r="Q364" i="1" s="1"/>
  <c r="J364" i="1"/>
  <c r="I364" i="1"/>
  <c r="F364" i="1"/>
  <c r="A364" i="1"/>
  <c r="K363" i="1"/>
  <c r="N363" i="1" s="1"/>
  <c r="O363" i="1" s="1"/>
  <c r="Q363" i="1" s="1"/>
  <c r="J363" i="1"/>
  <c r="M363" i="1" s="1"/>
  <c r="I363" i="1"/>
  <c r="F363" i="1"/>
  <c r="A363" i="1"/>
  <c r="M362" i="1"/>
  <c r="K362" i="1"/>
  <c r="N362" i="1" s="1"/>
  <c r="O362" i="1" s="1"/>
  <c r="Q362" i="1" s="1"/>
  <c r="J362" i="1"/>
  <c r="I362" i="1"/>
  <c r="L362" i="1" s="1"/>
  <c r="F362" i="1"/>
  <c r="A362" i="1"/>
  <c r="N361" i="1"/>
  <c r="O361" i="1" s="1"/>
  <c r="Q361" i="1" s="1"/>
  <c r="M361" i="1"/>
  <c r="K361" i="1"/>
  <c r="J361" i="1"/>
  <c r="I361" i="1"/>
  <c r="L361" i="1" s="1"/>
  <c r="F361" i="1"/>
  <c r="A361" i="1"/>
  <c r="M360" i="1"/>
  <c r="K360" i="1"/>
  <c r="N360" i="1" s="1"/>
  <c r="O360" i="1" s="1"/>
  <c r="Q360" i="1" s="1"/>
  <c r="J360" i="1"/>
  <c r="I360" i="1"/>
  <c r="L360" i="1" s="1"/>
  <c r="F360" i="1"/>
  <c r="A360" i="1"/>
  <c r="K359" i="1"/>
  <c r="N359" i="1" s="1"/>
  <c r="O359" i="1" s="1"/>
  <c r="Q359" i="1" s="1"/>
  <c r="J359" i="1"/>
  <c r="M359" i="1" s="1"/>
  <c r="I359" i="1"/>
  <c r="L359" i="1" s="1"/>
  <c r="F359" i="1"/>
  <c r="A359" i="1"/>
  <c r="K358" i="1"/>
  <c r="N358" i="1" s="1"/>
  <c r="J358" i="1"/>
  <c r="M358" i="1" s="1"/>
  <c r="I358" i="1"/>
  <c r="L358" i="1" s="1"/>
  <c r="F358" i="1"/>
  <c r="A358" i="1"/>
  <c r="K357" i="1"/>
  <c r="N357" i="1" s="1"/>
  <c r="J357" i="1"/>
  <c r="M357" i="1" s="1"/>
  <c r="I357" i="1"/>
  <c r="L357" i="1" s="1"/>
  <c r="F357" i="1"/>
  <c r="A357" i="1"/>
  <c r="M356" i="1"/>
  <c r="L356" i="1"/>
  <c r="K356" i="1"/>
  <c r="N356" i="1" s="1"/>
  <c r="O356" i="1" s="1"/>
  <c r="Q356" i="1" s="1"/>
  <c r="J356" i="1"/>
  <c r="I356" i="1"/>
  <c r="F356" i="1"/>
  <c r="A356" i="1"/>
  <c r="N355" i="1"/>
  <c r="O355" i="1" s="1"/>
  <c r="Q355" i="1" s="1"/>
  <c r="M355" i="1"/>
  <c r="K355" i="1"/>
  <c r="J355" i="1"/>
  <c r="I355" i="1"/>
  <c r="L355" i="1" s="1"/>
  <c r="F355" i="1"/>
  <c r="A355" i="1"/>
  <c r="M354" i="1"/>
  <c r="O354" i="1" s="1"/>
  <c r="Q354" i="1" s="1"/>
  <c r="K354" i="1"/>
  <c r="N354" i="1" s="1"/>
  <c r="J354" i="1"/>
  <c r="I354" i="1"/>
  <c r="F354" i="1"/>
  <c r="L354" i="1" s="1"/>
  <c r="A354" i="1"/>
  <c r="N353" i="1"/>
  <c r="O353" i="1" s="1"/>
  <c r="Q353" i="1" s="1"/>
  <c r="L353" i="1"/>
  <c r="K353" i="1"/>
  <c r="J353" i="1"/>
  <c r="M353" i="1" s="1"/>
  <c r="I353" i="1"/>
  <c r="F353" i="1"/>
  <c r="A353" i="1"/>
  <c r="N352" i="1"/>
  <c r="O352" i="1" s="1"/>
  <c r="Q352" i="1" s="1"/>
  <c r="M352" i="1"/>
  <c r="K352" i="1"/>
  <c r="J352" i="1"/>
  <c r="I352" i="1"/>
  <c r="L352" i="1" s="1"/>
  <c r="F352" i="1"/>
  <c r="A352" i="1"/>
  <c r="N351" i="1"/>
  <c r="K351" i="1"/>
  <c r="J351" i="1"/>
  <c r="M351" i="1" s="1"/>
  <c r="I351" i="1"/>
  <c r="F351" i="1"/>
  <c r="A351" i="1"/>
  <c r="M350" i="1"/>
  <c r="K350" i="1"/>
  <c r="N350" i="1" s="1"/>
  <c r="O350" i="1" s="1"/>
  <c r="Q350" i="1" s="1"/>
  <c r="J350" i="1"/>
  <c r="I350" i="1"/>
  <c r="L350" i="1" s="1"/>
  <c r="F350" i="1"/>
  <c r="A350" i="1"/>
  <c r="K349" i="1"/>
  <c r="N349" i="1" s="1"/>
  <c r="O349" i="1" s="1"/>
  <c r="Q349" i="1" s="1"/>
  <c r="J349" i="1"/>
  <c r="M349" i="1" s="1"/>
  <c r="I349" i="1"/>
  <c r="L349" i="1" s="1"/>
  <c r="F349" i="1"/>
  <c r="A349" i="1"/>
  <c r="N348" i="1"/>
  <c r="O348" i="1" s="1"/>
  <c r="Q348" i="1" s="1"/>
  <c r="M348" i="1"/>
  <c r="K348" i="1"/>
  <c r="J348" i="1"/>
  <c r="I348" i="1"/>
  <c r="L348" i="1" s="1"/>
  <c r="F348" i="1"/>
  <c r="A348" i="1"/>
  <c r="K347" i="1"/>
  <c r="N347" i="1" s="1"/>
  <c r="J347" i="1"/>
  <c r="M347" i="1" s="1"/>
  <c r="I347" i="1"/>
  <c r="L347" i="1" s="1"/>
  <c r="F347" i="1"/>
  <c r="A347" i="1"/>
  <c r="L346" i="1"/>
  <c r="K346" i="1"/>
  <c r="N346" i="1" s="1"/>
  <c r="O346" i="1" s="1"/>
  <c r="Q346" i="1" s="1"/>
  <c r="J346" i="1"/>
  <c r="M346" i="1" s="1"/>
  <c r="I346" i="1"/>
  <c r="F346" i="1"/>
  <c r="A346" i="1"/>
  <c r="L345" i="1"/>
  <c r="K345" i="1"/>
  <c r="N345" i="1" s="1"/>
  <c r="O345" i="1" s="1"/>
  <c r="Q345" i="1" s="1"/>
  <c r="J345" i="1"/>
  <c r="M345" i="1" s="1"/>
  <c r="I345" i="1"/>
  <c r="F345" i="1"/>
  <c r="A345" i="1"/>
  <c r="M344" i="1"/>
  <c r="L344" i="1"/>
  <c r="K344" i="1"/>
  <c r="N344" i="1" s="1"/>
  <c r="O344" i="1" s="1"/>
  <c r="Q344" i="1" s="1"/>
  <c r="J344" i="1"/>
  <c r="I344" i="1"/>
  <c r="F344" i="1"/>
  <c r="A344" i="1"/>
  <c r="N343" i="1"/>
  <c r="K343" i="1"/>
  <c r="J343" i="1"/>
  <c r="M343" i="1" s="1"/>
  <c r="I343" i="1"/>
  <c r="F343" i="1"/>
  <c r="A343" i="1"/>
  <c r="O342" i="1"/>
  <c r="Q342" i="1" s="1"/>
  <c r="M342" i="1"/>
  <c r="K342" i="1"/>
  <c r="N342" i="1" s="1"/>
  <c r="J342" i="1"/>
  <c r="I342" i="1"/>
  <c r="L342" i="1" s="1"/>
  <c r="F342" i="1"/>
  <c r="A342" i="1"/>
  <c r="K341" i="1"/>
  <c r="N341" i="1" s="1"/>
  <c r="O341" i="1" s="1"/>
  <c r="Q341" i="1" s="1"/>
  <c r="J341" i="1"/>
  <c r="M341" i="1" s="1"/>
  <c r="I341" i="1"/>
  <c r="L341" i="1" s="1"/>
  <c r="F341" i="1"/>
  <c r="A341" i="1"/>
  <c r="Q340" i="1"/>
  <c r="N340" i="1"/>
  <c r="O340" i="1" s="1"/>
  <c r="M340" i="1"/>
  <c r="K340" i="1"/>
  <c r="J340" i="1"/>
  <c r="I340" i="1"/>
  <c r="F340" i="1"/>
  <c r="L340" i="1" s="1"/>
  <c r="A340" i="1"/>
  <c r="K339" i="1"/>
  <c r="N339" i="1" s="1"/>
  <c r="J339" i="1"/>
  <c r="M339" i="1" s="1"/>
  <c r="I339" i="1"/>
  <c r="F339" i="1"/>
  <c r="A339" i="1"/>
  <c r="K338" i="1"/>
  <c r="N338" i="1" s="1"/>
  <c r="J338" i="1"/>
  <c r="M338" i="1" s="1"/>
  <c r="O338" i="1" s="1"/>
  <c r="Q338" i="1" s="1"/>
  <c r="I338" i="1"/>
  <c r="L338" i="1" s="1"/>
  <c r="F338" i="1"/>
  <c r="A338" i="1"/>
  <c r="K337" i="1"/>
  <c r="N337" i="1" s="1"/>
  <c r="O337" i="1" s="1"/>
  <c r="Q337" i="1" s="1"/>
  <c r="J337" i="1"/>
  <c r="M337" i="1" s="1"/>
  <c r="I337" i="1"/>
  <c r="L337" i="1" s="1"/>
  <c r="F337" i="1"/>
  <c r="A337" i="1"/>
  <c r="M336" i="1"/>
  <c r="K336" i="1"/>
  <c r="N336" i="1" s="1"/>
  <c r="O336" i="1" s="1"/>
  <c r="Q336" i="1" s="1"/>
  <c r="J336" i="1"/>
  <c r="I336" i="1"/>
  <c r="L336" i="1" s="1"/>
  <c r="F336" i="1"/>
  <c r="A336" i="1"/>
  <c r="M335" i="1"/>
  <c r="K335" i="1"/>
  <c r="N335" i="1" s="1"/>
  <c r="O335" i="1" s="1"/>
  <c r="Q335" i="1" s="1"/>
  <c r="J335" i="1"/>
  <c r="I335" i="1"/>
  <c r="F335" i="1"/>
  <c r="A335" i="1"/>
  <c r="M334" i="1"/>
  <c r="L334" i="1"/>
  <c r="K334" i="1"/>
  <c r="N334" i="1" s="1"/>
  <c r="J334" i="1"/>
  <c r="I334" i="1"/>
  <c r="F334" i="1"/>
  <c r="A334" i="1"/>
  <c r="N333" i="1"/>
  <c r="O333" i="1" s="1"/>
  <c r="Q333" i="1" s="1"/>
  <c r="L333" i="1"/>
  <c r="K333" i="1"/>
  <c r="J333" i="1"/>
  <c r="M333" i="1" s="1"/>
  <c r="I333" i="1"/>
  <c r="F333" i="1"/>
  <c r="A333" i="1"/>
  <c r="N332" i="1"/>
  <c r="O332" i="1" s="1"/>
  <c r="Q332" i="1" s="1"/>
  <c r="M332" i="1"/>
  <c r="K332" i="1"/>
  <c r="J332" i="1"/>
  <c r="I332" i="1"/>
  <c r="F332" i="1"/>
  <c r="L332" i="1" s="1"/>
  <c r="A332" i="1"/>
  <c r="O331" i="1"/>
  <c r="Q331" i="1" s="1"/>
  <c r="M331" i="1"/>
  <c r="K331" i="1"/>
  <c r="N331" i="1" s="1"/>
  <c r="J331" i="1"/>
  <c r="I331" i="1"/>
  <c r="L331" i="1" s="1"/>
  <c r="F331" i="1"/>
  <c r="A331" i="1"/>
  <c r="Q330" i="1"/>
  <c r="K330" i="1"/>
  <c r="N330" i="1" s="1"/>
  <c r="J330" i="1"/>
  <c r="M330" i="1" s="1"/>
  <c r="O330" i="1" s="1"/>
  <c r="I330" i="1"/>
  <c r="F330" i="1"/>
  <c r="L330" i="1" s="1"/>
  <c r="A330" i="1"/>
  <c r="M329" i="1"/>
  <c r="K329" i="1"/>
  <c r="N329" i="1" s="1"/>
  <c r="O329" i="1" s="1"/>
  <c r="Q329" i="1" s="1"/>
  <c r="J329" i="1"/>
  <c r="I329" i="1"/>
  <c r="L329" i="1" s="1"/>
  <c r="F329" i="1"/>
  <c r="A329" i="1"/>
  <c r="M328" i="1"/>
  <c r="K328" i="1"/>
  <c r="N328" i="1" s="1"/>
  <c r="J328" i="1"/>
  <c r="I328" i="1"/>
  <c r="L328" i="1" s="1"/>
  <c r="F328" i="1"/>
  <c r="A328" i="1"/>
  <c r="M327" i="1"/>
  <c r="O327" i="1" s="1"/>
  <c r="Q327" i="1" s="1"/>
  <c r="K327" i="1"/>
  <c r="N327" i="1" s="1"/>
  <c r="J327" i="1"/>
  <c r="I327" i="1"/>
  <c r="F327" i="1"/>
  <c r="A327" i="1"/>
  <c r="M326" i="1"/>
  <c r="L326" i="1"/>
  <c r="K326" i="1"/>
  <c r="N326" i="1" s="1"/>
  <c r="J326" i="1"/>
  <c r="I326" i="1"/>
  <c r="F326" i="1"/>
  <c r="A326" i="1"/>
  <c r="N325" i="1"/>
  <c r="O325" i="1" s="1"/>
  <c r="Q325" i="1" s="1"/>
  <c r="M325" i="1"/>
  <c r="K325" i="1"/>
  <c r="J325" i="1"/>
  <c r="I325" i="1"/>
  <c r="F325" i="1"/>
  <c r="L325" i="1" s="1"/>
  <c r="A325" i="1"/>
  <c r="O324" i="1"/>
  <c r="Q324" i="1" s="1"/>
  <c r="N324" i="1"/>
  <c r="K324" i="1"/>
  <c r="J324" i="1"/>
  <c r="M324" i="1" s="1"/>
  <c r="I324" i="1"/>
  <c r="F324" i="1"/>
  <c r="L324" i="1" s="1"/>
  <c r="A324" i="1"/>
  <c r="N323" i="1"/>
  <c r="O323" i="1" s="1"/>
  <c r="Q323" i="1" s="1"/>
  <c r="L323" i="1"/>
  <c r="K323" i="1"/>
  <c r="J323" i="1"/>
  <c r="M323" i="1" s="1"/>
  <c r="I323" i="1"/>
  <c r="F323" i="1"/>
  <c r="A323" i="1"/>
  <c r="L322" i="1"/>
  <c r="K322" i="1"/>
  <c r="N322" i="1" s="1"/>
  <c r="O322" i="1" s="1"/>
  <c r="Q322" i="1" s="1"/>
  <c r="J322" i="1"/>
  <c r="M322" i="1" s="1"/>
  <c r="I322" i="1"/>
  <c r="F322" i="1"/>
  <c r="A322" i="1"/>
  <c r="N321" i="1"/>
  <c r="M321" i="1"/>
  <c r="K321" i="1"/>
  <c r="J321" i="1"/>
  <c r="I321" i="1"/>
  <c r="F321" i="1"/>
  <c r="L321" i="1" s="1"/>
  <c r="A321" i="1"/>
  <c r="O320" i="1"/>
  <c r="Q320" i="1" s="1"/>
  <c r="N320" i="1"/>
  <c r="K320" i="1"/>
  <c r="J320" i="1"/>
  <c r="M320" i="1" s="1"/>
  <c r="I320" i="1"/>
  <c r="F320" i="1"/>
  <c r="L320" i="1" s="1"/>
  <c r="A320" i="1"/>
  <c r="N319" i="1"/>
  <c r="L319" i="1"/>
  <c r="K319" i="1"/>
  <c r="J319" i="1"/>
  <c r="M319" i="1" s="1"/>
  <c r="I319" i="1"/>
  <c r="F319" i="1"/>
  <c r="A319" i="1"/>
  <c r="L318" i="1"/>
  <c r="K318" i="1"/>
  <c r="N318" i="1" s="1"/>
  <c r="O318" i="1" s="1"/>
  <c r="Q318" i="1" s="1"/>
  <c r="J318" i="1"/>
  <c r="M318" i="1" s="1"/>
  <c r="I318" i="1"/>
  <c r="F318" i="1"/>
  <c r="A318" i="1"/>
  <c r="N317" i="1"/>
  <c r="M317" i="1"/>
  <c r="K317" i="1"/>
  <c r="J317" i="1"/>
  <c r="I317" i="1"/>
  <c r="F317" i="1"/>
  <c r="L317" i="1" s="1"/>
  <c r="A317" i="1"/>
  <c r="N316" i="1"/>
  <c r="K316" i="1"/>
  <c r="J316" i="1"/>
  <c r="M316" i="1" s="1"/>
  <c r="O316" i="1" s="1"/>
  <c r="Q316" i="1" s="1"/>
  <c r="I316" i="1"/>
  <c r="F316" i="1"/>
  <c r="L316" i="1" s="1"/>
  <c r="A316" i="1"/>
  <c r="N315" i="1"/>
  <c r="K315" i="1"/>
  <c r="J315" i="1"/>
  <c r="M315" i="1" s="1"/>
  <c r="I315" i="1"/>
  <c r="L315" i="1" s="1"/>
  <c r="F315" i="1"/>
  <c r="A315" i="1"/>
  <c r="N314" i="1"/>
  <c r="L314" i="1"/>
  <c r="K314" i="1"/>
  <c r="J314" i="1"/>
  <c r="M314" i="1" s="1"/>
  <c r="I314" i="1"/>
  <c r="F314" i="1"/>
  <c r="A314" i="1"/>
  <c r="N313" i="1"/>
  <c r="O313" i="1" s="1"/>
  <c r="Q313" i="1" s="1"/>
  <c r="M313" i="1"/>
  <c r="K313" i="1"/>
  <c r="J313" i="1"/>
  <c r="I313" i="1"/>
  <c r="F313" i="1"/>
  <c r="L313" i="1" s="1"/>
  <c r="A313" i="1"/>
  <c r="N312" i="1"/>
  <c r="K312" i="1"/>
  <c r="J312" i="1"/>
  <c r="M312" i="1" s="1"/>
  <c r="O312" i="1" s="1"/>
  <c r="Q312" i="1" s="1"/>
  <c r="I312" i="1"/>
  <c r="F312" i="1"/>
  <c r="L312" i="1" s="1"/>
  <c r="A312" i="1"/>
  <c r="N311" i="1"/>
  <c r="O311" i="1" s="1"/>
  <c r="Q311" i="1" s="1"/>
  <c r="K311" i="1"/>
  <c r="J311" i="1"/>
  <c r="M311" i="1" s="1"/>
  <c r="I311" i="1"/>
  <c r="L311" i="1" s="1"/>
  <c r="F311" i="1"/>
  <c r="A311" i="1"/>
  <c r="N310" i="1"/>
  <c r="O310" i="1" s="1"/>
  <c r="Q310" i="1" s="1"/>
  <c r="L310" i="1"/>
  <c r="K310" i="1"/>
  <c r="J310" i="1"/>
  <c r="M310" i="1" s="1"/>
  <c r="I310" i="1"/>
  <c r="F310" i="1"/>
  <c r="A310" i="1"/>
  <c r="N309" i="1"/>
  <c r="O309" i="1" s="1"/>
  <c r="Q309" i="1" s="1"/>
  <c r="M309" i="1"/>
  <c r="K309" i="1"/>
  <c r="J309" i="1"/>
  <c r="I309" i="1"/>
  <c r="F309" i="1"/>
  <c r="L309" i="1" s="1"/>
  <c r="A309" i="1"/>
  <c r="O308" i="1"/>
  <c r="Q308" i="1" s="1"/>
  <c r="N308" i="1"/>
  <c r="K308" i="1"/>
  <c r="J308" i="1"/>
  <c r="M308" i="1" s="1"/>
  <c r="I308" i="1"/>
  <c r="F308" i="1"/>
  <c r="L308" i="1" s="1"/>
  <c r="A308" i="1"/>
  <c r="N307" i="1"/>
  <c r="O307" i="1" s="1"/>
  <c r="Q307" i="1" s="1"/>
  <c r="L307" i="1"/>
  <c r="K307" i="1"/>
  <c r="J307" i="1"/>
  <c r="M307" i="1" s="1"/>
  <c r="I307" i="1"/>
  <c r="F307" i="1"/>
  <c r="A307" i="1"/>
  <c r="L306" i="1"/>
  <c r="K306" i="1"/>
  <c r="N306" i="1" s="1"/>
  <c r="O306" i="1" s="1"/>
  <c r="Q306" i="1" s="1"/>
  <c r="J306" i="1"/>
  <c r="M306" i="1" s="1"/>
  <c r="I306" i="1"/>
  <c r="F306" i="1"/>
  <c r="A306" i="1"/>
  <c r="N305" i="1"/>
  <c r="M305" i="1"/>
  <c r="K305" i="1"/>
  <c r="J305" i="1"/>
  <c r="I305" i="1"/>
  <c r="F305" i="1"/>
  <c r="L305" i="1" s="1"/>
  <c r="A305" i="1"/>
  <c r="O304" i="1"/>
  <c r="Q304" i="1" s="1"/>
  <c r="N304" i="1"/>
  <c r="K304" i="1"/>
  <c r="J304" i="1"/>
  <c r="M304" i="1" s="1"/>
  <c r="I304" i="1"/>
  <c r="F304" i="1"/>
  <c r="L304" i="1" s="1"/>
  <c r="A304" i="1"/>
  <c r="N303" i="1"/>
  <c r="L303" i="1"/>
  <c r="K303" i="1"/>
  <c r="J303" i="1"/>
  <c r="M303" i="1" s="1"/>
  <c r="I303" i="1"/>
  <c r="F303" i="1"/>
  <c r="A303" i="1"/>
  <c r="L302" i="1"/>
  <c r="K302" i="1"/>
  <c r="N302" i="1" s="1"/>
  <c r="O302" i="1" s="1"/>
  <c r="Q302" i="1" s="1"/>
  <c r="J302" i="1"/>
  <c r="M302" i="1" s="1"/>
  <c r="I302" i="1"/>
  <c r="F302" i="1"/>
  <c r="A302" i="1"/>
  <c r="N301" i="1"/>
  <c r="M301" i="1"/>
  <c r="K301" i="1"/>
  <c r="J301" i="1"/>
  <c r="I301" i="1"/>
  <c r="F301" i="1"/>
  <c r="L301" i="1" s="1"/>
  <c r="A301" i="1"/>
  <c r="N300" i="1"/>
  <c r="K300" i="1"/>
  <c r="J300" i="1"/>
  <c r="M300" i="1" s="1"/>
  <c r="O300" i="1" s="1"/>
  <c r="Q300" i="1" s="1"/>
  <c r="I300" i="1"/>
  <c r="F300" i="1"/>
  <c r="L300" i="1" s="1"/>
  <c r="A300" i="1"/>
  <c r="N299" i="1"/>
  <c r="K299" i="1"/>
  <c r="J299" i="1"/>
  <c r="M299" i="1" s="1"/>
  <c r="I299" i="1"/>
  <c r="L299" i="1" s="1"/>
  <c r="F299" i="1"/>
  <c r="A299" i="1"/>
  <c r="N298" i="1"/>
  <c r="L298" i="1"/>
  <c r="K298" i="1"/>
  <c r="J298" i="1"/>
  <c r="M298" i="1" s="1"/>
  <c r="I298" i="1"/>
  <c r="F298" i="1"/>
  <c r="A298" i="1"/>
  <c r="N297" i="1"/>
  <c r="O297" i="1" s="1"/>
  <c r="Q297" i="1" s="1"/>
  <c r="M297" i="1"/>
  <c r="K297" i="1"/>
  <c r="J297" i="1"/>
  <c r="I297" i="1"/>
  <c r="F297" i="1"/>
  <c r="L297" i="1" s="1"/>
  <c r="A297" i="1"/>
  <c r="N296" i="1"/>
  <c r="K296" i="1"/>
  <c r="J296" i="1"/>
  <c r="M296" i="1" s="1"/>
  <c r="O296" i="1" s="1"/>
  <c r="Q296" i="1" s="1"/>
  <c r="I296" i="1"/>
  <c r="F296" i="1"/>
  <c r="L296" i="1" s="1"/>
  <c r="A296" i="1"/>
  <c r="N295" i="1"/>
  <c r="K295" i="1"/>
  <c r="J295" i="1"/>
  <c r="I295" i="1"/>
  <c r="L295" i="1" s="1"/>
  <c r="F295" i="1"/>
  <c r="A295" i="1"/>
  <c r="N294" i="1"/>
  <c r="O294" i="1" s="1"/>
  <c r="Q294" i="1" s="1"/>
  <c r="L294" i="1"/>
  <c r="K294" i="1"/>
  <c r="J294" i="1"/>
  <c r="M294" i="1" s="1"/>
  <c r="I294" i="1"/>
  <c r="F294" i="1"/>
  <c r="A294" i="1"/>
  <c r="J292" i="1"/>
  <c r="H292" i="1"/>
  <c r="G292" i="1"/>
  <c r="E292" i="1"/>
  <c r="D292" i="1"/>
  <c r="K290" i="1"/>
  <c r="K292" i="1" s="1"/>
  <c r="J290" i="1"/>
  <c r="I290" i="1"/>
  <c r="L290" i="1" s="1"/>
  <c r="F290" i="1"/>
  <c r="F292" i="1" s="1"/>
  <c r="A290" i="1"/>
  <c r="K289" i="1"/>
  <c r="J289" i="1"/>
  <c r="I289" i="1"/>
  <c r="L289" i="1" s="1"/>
  <c r="L292" i="1" s="1"/>
  <c r="F289" i="1"/>
  <c r="A289" i="1"/>
  <c r="L288" i="1"/>
  <c r="K288" i="1"/>
  <c r="J288" i="1"/>
  <c r="I288" i="1"/>
  <c r="F288" i="1"/>
  <c r="A288" i="1"/>
  <c r="N287" i="1"/>
  <c r="O287" i="1" s="1"/>
  <c r="M287" i="1"/>
  <c r="K287" i="1"/>
  <c r="J287" i="1"/>
  <c r="I287" i="1"/>
  <c r="F287" i="1"/>
  <c r="L287" i="1" s="1"/>
  <c r="A287" i="1"/>
  <c r="N286" i="1"/>
  <c r="O286" i="1" s="1"/>
  <c r="M286" i="1"/>
  <c r="K286" i="1"/>
  <c r="J286" i="1"/>
  <c r="I286" i="1"/>
  <c r="L286" i="1" s="1"/>
  <c r="F286" i="1"/>
  <c r="A286" i="1"/>
  <c r="O285" i="1"/>
  <c r="N285" i="1"/>
  <c r="K285" i="1"/>
  <c r="J285" i="1"/>
  <c r="M285" i="1" s="1"/>
  <c r="I285" i="1"/>
  <c r="F285" i="1"/>
  <c r="L285" i="1" s="1"/>
  <c r="A285" i="1"/>
  <c r="M284" i="1"/>
  <c r="K284" i="1"/>
  <c r="N284" i="1" s="1"/>
  <c r="O284" i="1" s="1"/>
  <c r="J284" i="1"/>
  <c r="I284" i="1"/>
  <c r="F284" i="1"/>
  <c r="A284" i="1"/>
  <c r="N283" i="1"/>
  <c r="K283" i="1"/>
  <c r="J283" i="1"/>
  <c r="M283" i="1" s="1"/>
  <c r="I283" i="1"/>
  <c r="L283" i="1" s="1"/>
  <c r="F283" i="1"/>
  <c r="A283" i="1"/>
  <c r="K282" i="1"/>
  <c r="N282" i="1" s="1"/>
  <c r="J282" i="1"/>
  <c r="M282" i="1" s="1"/>
  <c r="I282" i="1"/>
  <c r="L282" i="1" s="1"/>
  <c r="F282" i="1"/>
  <c r="A282" i="1"/>
  <c r="M281" i="1"/>
  <c r="O281" i="1" s="1"/>
  <c r="Q281" i="1" s="1"/>
  <c r="L281" i="1"/>
  <c r="K281" i="1"/>
  <c r="N281" i="1" s="1"/>
  <c r="J281" i="1"/>
  <c r="I281" i="1"/>
  <c r="F281" i="1"/>
  <c r="A281" i="1"/>
  <c r="N280" i="1"/>
  <c r="O280" i="1" s="1"/>
  <c r="Q280" i="1" s="1"/>
  <c r="M280" i="1"/>
  <c r="K280" i="1"/>
  <c r="J280" i="1"/>
  <c r="I280" i="1"/>
  <c r="L280" i="1" s="1"/>
  <c r="F280" i="1"/>
  <c r="A280" i="1"/>
  <c r="Q279" i="1"/>
  <c r="M279" i="1"/>
  <c r="K279" i="1"/>
  <c r="N279" i="1" s="1"/>
  <c r="O279" i="1" s="1"/>
  <c r="J279" i="1"/>
  <c r="I279" i="1"/>
  <c r="F279" i="1"/>
  <c r="A279" i="1"/>
  <c r="M278" i="1"/>
  <c r="K278" i="1"/>
  <c r="N278" i="1" s="1"/>
  <c r="J278" i="1"/>
  <c r="I278" i="1"/>
  <c r="L278" i="1" s="1"/>
  <c r="F278" i="1"/>
  <c r="A278" i="1"/>
  <c r="M277" i="1"/>
  <c r="O277" i="1" s="1"/>
  <c r="Q277" i="1" s="1"/>
  <c r="L277" i="1"/>
  <c r="K277" i="1"/>
  <c r="N277" i="1" s="1"/>
  <c r="J277" i="1"/>
  <c r="I277" i="1"/>
  <c r="F277" i="1"/>
  <c r="A277" i="1"/>
  <c r="N276" i="1"/>
  <c r="O276" i="1" s="1"/>
  <c r="Q276" i="1" s="1"/>
  <c r="M276" i="1"/>
  <c r="K276" i="1"/>
  <c r="J276" i="1"/>
  <c r="I276" i="1"/>
  <c r="L276" i="1" s="1"/>
  <c r="F276" i="1"/>
  <c r="A276" i="1"/>
  <c r="M275" i="1"/>
  <c r="K275" i="1"/>
  <c r="N275" i="1" s="1"/>
  <c r="O275" i="1" s="1"/>
  <c r="Q275" i="1" s="1"/>
  <c r="J275" i="1"/>
  <c r="I275" i="1"/>
  <c r="L275" i="1" s="1"/>
  <c r="F275" i="1"/>
  <c r="A275" i="1"/>
  <c r="K274" i="1"/>
  <c r="N274" i="1" s="1"/>
  <c r="J274" i="1"/>
  <c r="M274" i="1" s="1"/>
  <c r="I274" i="1"/>
  <c r="L274" i="1" s="1"/>
  <c r="F274" i="1"/>
  <c r="A274" i="1"/>
  <c r="M273" i="1"/>
  <c r="L273" i="1"/>
  <c r="K273" i="1"/>
  <c r="N273" i="1" s="1"/>
  <c r="O273" i="1" s="1"/>
  <c r="Q273" i="1" s="1"/>
  <c r="J273" i="1"/>
  <c r="I273" i="1"/>
  <c r="F273" i="1"/>
  <c r="A273" i="1"/>
  <c r="O272" i="1"/>
  <c r="Q272" i="1" s="1"/>
  <c r="N272" i="1"/>
  <c r="M272" i="1"/>
  <c r="K272" i="1"/>
  <c r="J272" i="1"/>
  <c r="I272" i="1"/>
  <c r="L272" i="1" s="1"/>
  <c r="F272" i="1"/>
  <c r="A272" i="1"/>
  <c r="M271" i="1"/>
  <c r="K271" i="1"/>
  <c r="N271" i="1" s="1"/>
  <c r="O271" i="1" s="1"/>
  <c r="Q271" i="1" s="1"/>
  <c r="J271" i="1"/>
  <c r="I271" i="1"/>
  <c r="F271" i="1"/>
  <c r="A271" i="1"/>
  <c r="M270" i="1"/>
  <c r="K270" i="1"/>
  <c r="N270" i="1" s="1"/>
  <c r="J270" i="1"/>
  <c r="I270" i="1"/>
  <c r="L270" i="1" s="1"/>
  <c r="F270" i="1"/>
  <c r="A270" i="1"/>
  <c r="O269" i="1"/>
  <c r="Q269" i="1" s="1"/>
  <c r="M269" i="1"/>
  <c r="L269" i="1"/>
  <c r="K269" i="1"/>
  <c r="N269" i="1" s="1"/>
  <c r="J269" i="1"/>
  <c r="I269" i="1"/>
  <c r="F269" i="1"/>
  <c r="A269" i="1"/>
  <c r="O268" i="1"/>
  <c r="Q268" i="1" s="1"/>
  <c r="N268" i="1"/>
  <c r="M268" i="1"/>
  <c r="K268" i="1"/>
  <c r="J268" i="1"/>
  <c r="I268" i="1"/>
  <c r="L268" i="1" s="1"/>
  <c r="F268" i="1"/>
  <c r="A268" i="1"/>
  <c r="Q267" i="1"/>
  <c r="M267" i="1"/>
  <c r="K267" i="1"/>
  <c r="N267" i="1" s="1"/>
  <c r="O267" i="1" s="1"/>
  <c r="J267" i="1"/>
  <c r="I267" i="1"/>
  <c r="F267" i="1"/>
  <c r="A267" i="1"/>
  <c r="M266" i="1"/>
  <c r="K266" i="1"/>
  <c r="N266" i="1" s="1"/>
  <c r="O266" i="1" s="1"/>
  <c r="Q266" i="1" s="1"/>
  <c r="J266" i="1"/>
  <c r="I266" i="1"/>
  <c r="L266" i="1" s="1"/>
  <c r="F266" i="1"/>
  <c r="A266" i="1"/>
  <c r="M265" i="1"/>
  <c r="L265" i="1"/>
  <c r="K265" i="1"/>
  <c r="N265" i="1" s="1"/>
  <c r="O265" i="1" s="1"/>
  <c r="Q265" i="1" s="1"/>
  <c r="J265" i="1"/>
  <c r="I265" i="1"/>
  <c r="F265" i="1"/>
  <c r="A265" i="1"/>
  <c r="N264" i="1"/>
  <c r="O264" i="1" s="1"/>
  <c r="Q264" i="1" s="1"/>
  <c r="M264" i="1"/>
  <c r="K264" i="1"/>
  <c r="J264" i="1"/>
  <c r="I264" i="1"/>
  <c r="L264" i="1" s="1"/>
  <c r="F264" i="1"/>
  <c r="A264" i="1"/>
  <c r="M263" i="1"/>
  <c r="K263" i="1"/>
  <c r="N263" i="1" s="1"/>
  <c r="O263" i="1" s="1"/>
  <c r="Q263" i="1" s="1"/>
  <c r="J263" i="1"/>
  <c r="I263" i="1"/>
  <c r="F263" i="1"/>
  <c r="A263" i="1"/>
  <c r="K262" i="1"/>
  <c r="N262" i="1" s="1"/>
  <c r="J262" i="1"/>
  <c r="M262" i="1" s="1"/>
  <c r="I262" i="1"/>
  <c r="L262" i="1" s="1"/>
  <c r="F262" i="1"/>
  <c r="A262" i="1"/>
  <c r="M261" i="1"/>
  <c r="K261" i="1"/>
  <c r="N261" i="1" s="1"/>
  <c r="O261" i="1" s="1"/>
  <c r="Q261" i="1" s="1"/>
  <c r="J261" i="1"/>
  <c r="I261" i="1"/>
  <c r="L261" i="1" s="1"/>
  <c r="F261" i="1"/>
  <c r="A261" i="1"/>
  <c r="M260" i="1"/>
  <c r="K260" i="1"/>
  <c r="N260" i="1" s="1"/>
  <c r="O260" i="1" s="1"/>
  <c r="Q260" i="1" s="1"/>
  <c r="J260" i="1"/>
  <c r="I260" i="1"/>
  <c r="L260" i="1" s="1"/>
  <c r="F260" i="1"/>
  <c r="A260" i="1"/>
  <c r="M259" i="1"/>
  <c r="K259" i="1"/>
  <c r="N259" i="1" s="1"/>
  <c r="J259" i="1"/>
  <c r="I259" i="1"/>
  <c r="F259" i="1"/>
  <c r="A259" i="1"/>
  <c r="M258" i="1"/>
  <c r="O258" i="1" s="1"/>
  <c r="Q258" i="1" s="1"/>
  <c r="K258" i="1"/>
  <c r="N258" i="1" s="1"/>
  <c r="J258" i="1"/>
  <c r="I258" i="1"/>
  <c r="L258" i="1" s="1"/>
  <c r="F258" i="1"/>
  <c r="A258" i="1"/>
  <c r="O257" i="1"/>
  <c r="Q257" i="1" s="1"/>
  <c r="M257" i="1"/>
  <c r="K257" i="1"/>
  <c r="N257" i="1" s="1"/>
  <c r="J257" i="1"/>
  <c r="I257" i="1"/>
  <c r="L257" i="1" s="1"/>
  <c r="F257" i="1"/>
  <c r="A257" i="1"/>
  <c r="O256" i="1"/>
  <c r="Q256" i="1" s="1"/>
  <c r="N256" i="1"/>
  <c r="M256" i="1"/>
  <c r="K256" i="1"/>
  <c r="J256" i="1"/>
  <c r="I256" i="1"/>
  <c r="L256" i="1" s="1"/>
  <c r="F256" i="1"/>
  <c r="A256" i="1"/>
  <c r="Q255" i="1"/>
  <c r="M255" i="1"/>
  <c r="K255" i="1"/>
  <c r="N255" i="1" s="1"/>
  <c r="O255" i="1" s="1"/>
  <c r="J255" i="1"/>
  <c r="I255" i="1"/>
  <c r="F255" i="1"/>
  <c r="A255" i="1"/>
  <c r="M254" i="1"/>
  <c r="O254" i="1" s="1"/>
  <c r="Q254" i="1" s="1"/>
  <c r="K254" i="1"/>
  <c r="N254" i="1" s="1"/>
  <c r="J254" i="1"/>
  <c r="I254" i="1"/>
  <c r="L254" i="1" s="1"/>
  <c r="F254" i="1"/>
  <c r="A254" i="1"/>
  <c r="M253" i="1"/>
  <c r="O253" i="1" s="1"/>
  <c r="Q253" i="1" s="1"/>
  <c r="L253" i="1"/>
  <c r="K253" i="1"/>
  <c r="N253" i="1" s="1"/>
  <c r="J253" i="1"/>
  <c r="I253" i="1"/>
  <c r="F253" i="1"/>
  <c r="A253" i="1"/>
  <c r="N252" i="1"/>
  <c r="M252" i="1"/>
  <c r="L252" i="1"/>
  <c r="K252" i="1"/>
  <c r="J252" i="1"/>
  <c r="I252" i="1"/>
  <c r="F252" i="1"/>
  <c r="A252" i="1"/>
  <c r="O251" i="1"/>
  <c r="Q251" i="1" s="1"/>
  <c r="N251" i="1"/>
  <c r="M251" i="1"/>
  <c r="K251" i="1"/>
  <c r="J251" i="1"/>
  <c r="I251" i="1"/>
  <c r="F251" i="1"/>
  <c r="A251" i="1"/>
  <c r="M250" i="1"/>
  <c r="O250" i="1" s="1"/>
  <c r="Q250" i="1" s="1"/>
  <c r="K250" i="1"/>
  <c r="N250" i="1" s="1"/>
  <c r="J250" i="1"/>
  <c r="I250" i="1"/>
  <c r="F250" i="1"/>
  <c r="A250" i="1"/>
  <c r="O249" i="1"/>
  <c r="Q249" i="1" s="1"/>
  <c r="M249" i="1"/>
  <c r="K249" i="1"/>
  <c r="N249" i="1" s="1"/>
  <c r="J249" i="1"/>
  <c r="I249" i="1"/>
  <c r="L249" i="1" s="1"/>
  <c r="F249" i="1"/>
  <c r="A249" i="1"/>
  <c r="O248" i="1"/>
  <c r="Q248" i="1" s="1"/>
  <c r="N248" i="1"/>
  <c r="M248" i="1"/>
  <c r="K248" i="1"/>
  <c r="J248" i="1"/>
  <c r="I248" i="1"/>
  <c r="L248" i="1" s="1"/>
  <c r="F248" i="1"/>
  <c r="A248" i="1"/>
  <c r="M247" i="1"/>
  <c r="K247" i="1"/>
  <c r="N247" i="1" s="1"/>
  <c r="O247" i="1" s="1"/>
  <c r="Q247" i="1" s="1"/>
  <c r="J247" i="1"/>
  <c r="I247" i="1"/>
  <c r="L247" i="1" s="1"/>
  <c r="F247" i="1"/>
  <c r="A247" i="1"/>
  <c r="K246" i="1"/>
  <c r="N246" i="1" s="1"/>
  <c r="J246" i="1"/>
  <c r="M246" i="1" s="1"/>
  <c r="I246" i="1"/>
  <c r="L246" i="1" s="1"/>
  <c r="F246" i="1"/>
  <c r="A246" i="1"/>
  <c r="K245" i="1"/>
  <c r="N245" i="1" s="1"/>
  <c r="O245" i="1" s="1"/>
  <c r="Q245" i="1" s="1"/>
  <c r="J245" i="1"/>
  <c r="M245" i="1" s="1"/>
  <c r="I245" i="1"/>
  <c r="L245" i="1" s="1"/>
  <c r="F245" i="1"/>
  <c r="A245" i="1"/>
  <c r="M244" i="1"/>
  <c r="K244" i="1"/>
  <c r="N244" i="1" s="1"/>
  <c r="O244" i="1" s="1"/>
  <c r="Q244" i="1" s="1"/>
  <c r="J244" i="1"/>
  <c r="I244" i="1"/>
  <c r="L244" i="1" s="1"/>
  <c r="F244" i="1"/>
  <c r="A244" i="1"/>
  <c r="M243" i="1"/>
  <c r="K243" i="1"/>
  <c r="N243" i="1" s="1"/>
  <c r="O243" i="1" s="1"/>
  <c r="Q243" i="1" s="1"/>
  <c r="J243" i="1"/>
  <c r="I243" i="1"/>
  <c r="F243" i="1"/>
  <c r="A243" i="1"/>
  <c r="K242" i="1"/>
  <c r="N242" i="1" s="1"/>
  <c r="J242" i="1"/>
  <c r="M242" i="1" s="1"/>
  <c r="I242" i="1"/>
  <c r="F242" i="1"/>
  <c r="A242" i="1"/>
  <c r="L241" i="1"/>
  <c r="K241" i="1"/>
  <c r="N241" i="1" s="1"/>
  <c r="J241" i="1"/>
  <c r="M241" i="1" s="1"/>
  <c r="I241" i="1"/>
  <c r="F241" i="1"/>
  <c r="A241" i="1"/>
  <c r="M240" i="1"/>
  <c r="L240" i="1"/>
  <c r="K240" i="1"/>
  <c r="N240" i="1" s="1"/>
  <c r="O240" i="1" s="1"/>
  <c r="Q240" i="1" s="1"/>
  <c r="J240" i="1"/>
  <c r="I240" i="1"/>
  <c r="F240" i="1"/>
  <c r="A240" i="1"/>
  <c r="N239" i="1"/>
  <c r="M239" i="1"/>
  <c r="K239" i="1"/>
  <c r="J239" i="1"/>
  <c r="I239" i="1"/>
  <c r="L239" i="1" s="1"/>
  <c r="F239" i="1"/>
  <c r="A239" i="1"/>
  <c r="O238" i="1"/>
  <c r="Q238" i="1" s="1"/>
  <c r="M238" i="1"/>
  <c r="K238" i="1"/>
  <c r="N238" i="1" s="1"/>
  <c r="J238" i="1"/>
  <c r="I238" i="1"/>
  <c r="L238" i="1" s="1"/>
  <c r="F238" i="1"/>
  <c r="A238" i="1"/>
  <c r="N237" i="1"/>
  <c r="M237" i="1"/>
  <c r="L237" i="1"/>
  <c r="K237" i="1"/>
  <c r="J237" i="1"/>
  <c r="I237" i="1"/>
  <c r="F237" i="1"/>
  <c r="A237" i="1"/>
  <c r="O236" i="1"/>
  <c r="Q236" i="1" s="1"/>
  <c r="N236" i="1"/>
  <c r="K236" i="1"/>
  <c r="J236" i="1"/>
  <c r="M236" i="1" s="1"/>
  <c r="I236" i="1"/>
  <c r="F236" i="1"/>
  <c r="A236" i="1"/>
  <c r="K235" i="1"/>
  <c r="N235" i="1" s="1"/>
  <c r="J235" i="1"/>
  <c r="M235" i="1" s="1"/>
  <c r="I235" i="1"/>
  <c r="L235" i="1" s="1"/>
  <c r="F235" i="1"/>
  <c r="A235" i="1"/>
  <c r="M234" i="1"/>
  <c r="L234" i="1"/>
  <c r="K234" i="1"/>
  <c r="N234" i="1" s="1"/>
  <c r="O234" i="1" s="1"/>
  <c r="Q234" i="1" s="1"/>
  <c r="J234" i="1"/>
  <c r="I234" i="1"/>
  <c r="F234" i="1"/>
  <c r="A234" i="1"/>
  <c r="N233" i="1"/>
  <c r="M233" i="1"/>
  <c r="K233" i="1"/>
  <c r="J233" i="1"/>
  <c r="I233" i="1"/>
  <c r="F233" i="1"/>
  <c r="L233" i="1" s="1"/>
  <c r="A233" i="1"/>
  <c r="N232" i="1"/>
  <c r="K232" i="1"/>
  <c r="J232" i="1"/>
  <c r="M232" i="1" s="1"/>
  <c r="O232" i="1" s="1"/>
  <c r="Q232" i="1" s="1"/>
  <c r="I232" i="1"/>
  <c r="F232" i="1"/>
  <c r="A232" i="1"/>
  <c r="K231" i="1"/>
  <c r="N231" i="1" s="1"/>
  <c r="O231" i="1" s="1"/>
  <c r="Q231" i="1" s="1"/>
  <c r="J231" i="1"/>
  <c r="M231" i="1" s="1"/>
  <c r="I231" i="1"/>
  <c r="L231" i="1" s="1"/>
  <c r="F231" i="1"/>
  <c r="A231" i="1"/>
  <c r="M230" i="1"/>
  <c r="L230" i="1"/>
  <c r="K230" i="1"/>
  <c r="N230" i="1" s="1"/>
  <c r="O230" i="1" s="1"/>
  <c r="Q230" i="1" s="1"/>
  <c r="J230" i="1"/>
  <c r="I230" i="1"/>
  <c r="F230" i="1"/>
  <c r="A230" i="1"/>
  <c r="N229" i="1"/>
  <c r="O229" i="1" s="1"/>
  <c r="Q229" i="1" s="1"/>
  <c r="M229" i="1"/>
  <c r="K229" i="1"/>
  <c r="J229" i="1"/>
  <c r="I229" i="1"/>
  <c r="F229" i="1"/>
  <c r="L229" i="1" s="1"/>
  <c r="A229" i="1"/>
  <c r="O228" i="1"/>
  <c r="Q228" i="1" s="1"/>
  <c r="N228" i="1"/>
  <c r="K228" i="1"/>
  <c r="J228" i="1"/>
  <c r="M228" i="1" s="1"/>
  <c r="I228" i="1"/>
  <c r="L228" i="1" s="1"/>
  <c r="F228" i="1"/>
  <c r="A228" i="1"/>
  <c r="K227" i="1"/>
  <c r="N227" i="1" s="1"/>
  <c r="J227" i="1"/>
  <c r="M227" i="1" s="1"/>
  <c r="I227" i="1"/>
  <c r="L227" i="1" s="1"/>
  <c r="F227" i="1"/>
  <c r="A227" i="1"/>
  <c r="M226" i="1"/>
  <c r="L226" i="1"/>
  <c r="K226" i="1"/>
  <c r="N226" i="1" s="1"/>
  <c r="O226" i="1" s="1"/>
  <c r="Q226" i="1" s="1"/>
  <c r="J226" i="1"/>
  <c r="I226" i="1"/>
  <c r="F226" i="1"/>
  <c r="A226" i="1"/>
  <c r="N225" i="1"/>
  <c r="M225" i="1"/>
  <c r="K225" i="1"/>
  <c r="J225" i="1"/>
  <c r="I225" i="1"/>
  <c r="F225" i="1"/>
  <c r="L225" i="1" s="1"/>
  <c r="A225" i="1"/>
  <c r="Q224" i="1"/>
  <c r="N224" i="1"/>
  <c r="K224" i="1"/>
  <c r="J224" i="1"/>
  <c r="M224" i="1" s="1"/>
  <c r="O224" i="1" s="1"/>
  <c r="I224" i="1"/>
  <c r="F224" i="1"/>
  <c r="A224" i="1"/>
  <c r="K223" i="1"/>
  <c r="N223" i="1" s="1"/>
  <c r="O223" i="1" s="1"/>
  <c r="Q223" i="1" s="1"/>
  <c r="J223" i="1"/>
  <c r="M223" i="1" s="1"/>
  <c r="I223" i="1"/>
  <c r="L223" i="1" s="1"/>
  <c r="F223" i="1"/>
  <c r="A223" i="1"/>
  <c r="M222" i="1"/>
  <c r="L222" i="1"/>
  <c r="K222" i="1"/>
  <c r="N222" i="1" s="1"/>
  <c r="O222" i="1" s="1"/>
  <c r="Q222" i="1" s="1"/>
  <c r="J222" i="1"/>
  <c r="I222" i="1"/>
  <c r="F222" i="1"/>
  <c r="A222" i="1"/>
  <c r="N221" i="1"/>
  <c r="M221" i="1"/>
  <c r="O221" i="1" s="1"/>
  <c r="Q221" i="1" s="1"/>
  <c r="K221" i="1"/>
  <c r="J221" i="1"/>
  <c r="I221" i="1"/>
  <c r="F221" i="1"/>
  <c r="L221" i="1" s="1"/>
  <c r="A221" i="1"/>
  <c r="N220" i="1"/>
  <c r="K220" i="1"/>
  <c r="J220" i="1"/>
  <c r="M220" i="1" s="1"/>
  <c r="O220" i="1" s="1"/>
  <c r="Q220" i="1" s="1"/>
  <c r="I220" i="1"/>
  <c r="F220" i="1"/>
  <c r="A220" i="1"/>
  <c r="K219" i="1"/>
  <c r="N219" i="1" s="1"/>
  <c r="O219" i="1" s="1"/>
  <c r="Q219" i="1" s="1"/>
  <c r="J219" i="1"/>
  <c r="M219" i="1" s="1"/>
  <c r="I219" i="1"/>
  <c r="L219" i="1" s="1"/>
  <c r="F219" i="1"/>
  <c r="A219" i="1"/>
  <c r="M218" i="1"/>
  <c r="L218" i="1"/>
  <c r="K218" i="1"/>
  <c r="N218" i="1" s="1"/>
  <c r="O218" i="1" s="1"/>
  <c r="Q218" i="1" s="1"/>
  <c r="J218" i="1"/>
  <c r="I218" i="1"/>
  <c r="F218" i="1"/>
  <c r="A218" i="1"/>
  <c r="O217" i="1"/>
  <c r="Q217" i="1" s="1"/>
  <c r="N217" i="1"/>
  <c r="M217" i="1"/>
  <c r="K217" i="1"/>
  <c r="J217" i="1"/>
  <c r="I217" i="1"/>
  <c r="F217" i="1"/>
  <c r="L217" i="1" s="1"/>
  <c r="A217" i="1"/>
  <c r="N216" i="1"/>
  <c r="K216" i="1"/>
  <c r="J216" i="1"/>
  <c r="M216" i="1" s="1"/>
  <c r="O216" i="1" s="1"/>
  <c r="Q216" i="1" s="1"/>
  <c r="I216" i="1"/>
  <c r="F216" i="1"/>
  <c r="A216" i="1"/>
  <c r="K215" i="1"/>
  <c r="N215" i="1" s="1"/>
  <c r="O215" i="1" s="1"/>
  <c r="Q215" i="1" s="1"/>
  <c r="J215" i="1"/>
  <c r="M215" i="1" s="1"/>
  <c r="I215" i="1"/>
  <c r="L215" i="1" s="1"/>
  <c r="F215" i="1"/>
  <c r="A215" i="1"/>
  <c r="M214" i="1"/>
  <c r="L214" i="1"/>
  <c r="K214" i="1"/>
  <c r="N214" i="1" s="1"/>
  <c r="O214" i="1" s="1"/>
  <c r="Q214" i="1" s="1"/>
  <c r="J214" i="1"/>
  <c r="I214" i="1"/>
  <c r="F214" i="1"/>
  <c r="A214" i="1"/>
  <c r="N213" i="1"/>
  <c r="M213" i="1"/>
  <c r="O213" i="1" s="1"/>
  <c r="Q213" i="1" s="1"/>
  <c r="K213" i="1"/>
  <c r="J213" i="1"/>
  <c r="I213" i="1"/>
  <c r="F213" i="1"/>
  <c r="L213" i="1" s="1"/>
  <c r="A213" i="1"/>
  <c r="N212" i="1"/>
  <c r="K212" i="1"/>
  <c r="J212" i="1"/>
  <c r="M212" i="1" s="1"/>
  <c r="O212" i="1" s="1"/>
  <c r="Q212" i="1" s="1"/>
  <c r="I212" i="1"/>
  <c r="F212" i="1"/>
  <c r="A212" i="1"/>
  <c r="K211" i="1"/>
  <c r="N211" i="1" s="1"/>
  <c r="O211" i="1" s="1"/>
  <c r="Q211" i="1" s="1"/>
  <c r="J211" i="1"/>
  <c r="M211" i="1" s="1"/>
  <c r="I211" i="1"/>
  <c r="L211" i="1" s="1"/>
  <c r="F211" i="1"/>
  <c r="A211" i="1"/>
  <c r="M210" i="1"/>
  <c r="L210" i="1"/>
  <c r="K210" i="1"/>
  <c r="N210" i="1" s="1"/>
  <c r="O210" i="1" s="1"/>
  <c r="Q210" i="1" s="1"/>
  <c r="J210" i="1"/>
  <c r="I210" i="1"/>
  <c r="F210" i="1"/>
  <c r="A210" i="1"/>
  <c r="O209" i="1"/>
  <c r="Q209" i="1" s="1"/>
  <c r="N209" i="1"/>
  <c r="M209" i="1"/>
  <c r="K209" i="1"/>
  <c r="J209" i="1"/>
  <c r="I209" i="1"/>
  <c r="F209" i="1"/>
  <c r="L209" i="1" s="1"/>
  <c r="A209" i="1"/>
  <c r="Q208" i="1"/>
  <c r="N208" i="1"/>
  <c r="K208" i="1"/>
  <c r="J208" i="1"/>
  <c r="M208" i="1" s="1"/>
  <c r="O208" i="1" s="1"/>
  <c r="I208" i="1"/>
  <c r="F208" i="1"/>
  <c r="A208" i="1"/>
  <c r="K207" i="1"/>
  <c r="N207" i="1" s="1"/>
  <c r="O207" i="1" s="1"/>
  <c r="Q207" i="1" s="1"/>
  <c r="J207" i="1"/>
  <c r="M207" i="1" s="1"/>
  <c r="I207" i="1"/>
  <c r="L207" i="1" s="1"/>
  <c r="F207" i="1"/>
  <c r="A207" i="1"/>
  <c r="M206" i="1"/>
  <c r="L206" i="1"/>
  <c r="K206" i="1"/>
  <c r="N206" i="1" s="1"/>
  <c r="O206" i="1" s="1"/>
  <c r="Q206" i="1" s="1"/>
  <c r="J206" i="1"/>
  <c r="I206" i="1"/>
  <c r="F206" i="1"/>
  <c r="A206" i="1"/>
  <c r="N205" i="1"/>
  <c r="O205" i="1" s="1"/>
  <c r="Q205" i="1" s="1"/>
  <c r="M205" i="1"/>
  <c r="K205" i="1"/>
  <c r="J205" i="1"/>
  <c r="I205" i="1"/>
  <c r="F205" i="1"/>
  <c r="L205" i="1" s="1"/>
  <c r="A205" i="1"/>
  <c r="N204" i="1"/>
  <c r="K204" i="1"/>
  <c r="J204" i="1"/>
  <c r="M204" i="1" s="1"/>
  <c r="O204" i="1" s="1"/>
  <c r="Q204" i="1" s="1"/>
  <c r="I204" i="1"/>
  <c r="F204" i="1"/>
  <c r="A204" i="1"/>
  <c r="K203" i="1"/>
  <c r="N203" i="1" s="1"/>
  <c r="O203" i="1" s="1"/>
  <c r="Q203" i="1" s="1"/>
  <c r="J203" i="1"/>
  <c r="M203" i="1" s="1"/>
  <c r="I203" i="1"/>
  <c r="L203" i="1" s="1"/>
  <c r="F203" i="1"/>
  <c r="A203" i="1"/>
  <c r="M202" i="1"/>
  <c r="L202" i="1"/>
  <c r="K202" i="1"/>
  <c r="N202" i="1" s="1"/>
  <c r="O202" i="1" s="1"/>
  <c r="Q202" i="1" s="1"/>
  <c r="J202" i="1"/>
  <c r="I202" i="1"/>
  <c r="F202" i="1"/>
  <c r="A202" i="1"/>
  <c r="O201" i="1"/>
  <c r="Q201" i="1" s="1"/>
  <c r="N201" i="1"/>
  <c r="M201" i="1"/>
  <c r="K201" i="1"/>
  <c r="J201" i="1"/>
  <c r="I201" i="1"/>
  <c r="F201" i="1"/>
  <c r="L201" i="1" s="1"/>
  <c r="A201" i="1"/>
  <c r="N200" i="1"/>
  <c r="K200" i="1"/>
  <c r="J200" i="1"/>
  <c r="M200" i="1" s="1"/>
  <c r="O200" i="1" s="1"/>
  <c r="Q200" i="1" s="1"/>
  <c r="I200" i="1"/>
  <c r="F200" i="1"/>
  <c r="A200" i="1"/>
  <c r="K199" i="1"/>
  <c r="N199" i="1" s="1"/>
  <c r="O199" i="1" s="1"/>
  <c r="Q199" i="1" s="1"/>
  <c r="J199" i="1"/>
  <c r="M199" i="1" s="1"/>
  <c r="I199" i="1"/>
  <c r="L199" i="1" s="1"/>
  <c r="F199" i="1"/>
  <c r="A199" i="1"/>
  <c r="M198" i="1"/>
  <c r="L198" i="1"/>
  <c r="K198" i="1"/>
  <c r="N198" i="1" s="1"/>
  <c r="O198" i="1" s="1"/>
  <c r="Q198" i="1" s="1"/>
  <c r="J198" i="1"/>
  <c r="I198" i="1"/>
  <c r="F198" i="1"/>
  <c r="A198" i="1"/>
  <c r="N197" i="1"/>
  <c r="O197" i="1" s="1"/>
  <c r="Q197" i="1" s="1"/>
  <c r="M197" i="1"/>
  <c r="K197" i="1"/>
  <c r="J197" i="1"/>
  <c r="I197" i="1"/>
  <c r="F197" i="1"/>
  <c r="L197" i="1" s="1"/>
  <c r="A197" i="1"/>
  <c r="N196" i="1"/>
  <c r="K196" i="1"/>
  <c r="J196" i="1"/>
  <c r="M196" i="1" s="1"/>
  <c r="O196" i="1" s="1"/>
  <c r="Q196" i="1" s="1"/>
  <c r="I196" i="1"/>
  <c r="F196" i="1"/>
  <c r="A196" i="1"/>
  <c r="K195" i="1"/>
  <c r="N195" i="1" s="1"/>
  <c r="J195" i="1"/>
  <c r="M195" i="1" s="1"/>
  <c r="I195" i="1"/>
  <c r="L195" i="1" s="1"/>
  <c r="F195" i="1"/>
  <c r="A195" i="1"/>
  <c r="M194" i="1"/>
  <c r="L194" i="1"/>
  <c r="K194" i="1"/>
  <c r="N194" i="1" s="1"/>
  <c r="O194" i="1" s="1"/>
  <c r="Q194" i="1" s="1"/>
  <c r="J194" i="1"/>
  <c r="I194" i="1"/>
  <c r="F194" i="1"/>
  <c r="A194" i="1"/>
  <c r="O193" i="1"/>
  <c r="Q193" i="1" s="1"/>
  <c r="N193" i="1"/>
  <c r="M193" i="1"/>
  <c r="K193" i="1"/>
  <c r="J193" i="1"/>
  <c r="I193" i="1"/>
  <c r="F193" i="1"/>
  <c r="L193" i="1" s="1"/>
  <c r="A193" i="1"/>
  <c r="Q192" i="1"/>
  <c r="N192" i="1"/>
  <c r="K192" i="1"/>
  <c r="J192" i="1"/>
  <c r="M192" i="1" s="1"/>
  <c r="O192" i="1" s="1"/>
  <c r="I192" i="1"/>
  <c r="F192" i="1"/>
  <c r="A192" i="1"/>
  <c r="K191" i="1"/>
  <c r="N191" i="1" s="1"/>
  <c r="O191" i="1" s="1"/>
  <c r="Q191" i="1" s="1"/>
  <c r="J191" i="1"/>
  <c r="M191" i="1" s="1"/>
  <c r="I191" i="1"/>
  <c r="L191" i="1" s="1"/>
  <c r="F191" i="1"/>
  <c r="A191" i="1"/>
  <c r="M190" i="1"/>
  <c r="L190" i="1"/>
  <c r="K190" i="1"/>
  <c r="N190" i="1" s="1"/>
  <c r="O190" i="1" s="1"/>
  <c r="Q190" i="1" s="1"/>
  <c r="J190" i="1"/>
  <c r="I190" i="1"/>
  <c r="F190" i="1"/>
  <c r="A190" i="1"/>
  <c r="N189" i="1"/>
  <c r="O189" i="1" s="1"/>
  <c r="Q189" i="1" s="1"/>
  <c r="M189" i="1"/>
  <c r="K189" i="1"/>
  <c r="J189" i="1"/>
  <c r="I189" i="1"/>
  <c r="F189" i="1"/>
  <c r="L189" i="1" s="1"/>
  <c r="A189" i="1"/>
  <c r="N188" i="1"/>
  <c r="K188" i="1"/>
  <c r="J188" i="1"/>
  <c r="M188" i="1" s="1"/>
  <c r="O188" i="1" s="1"/>
  <c r="Q188" i="1" s="1"/>
  <c r="I188" i="1"/>
  <c r="F188" i="1"/>
  <c r="A188" i="1"/>
  <c r="K187" i="1"/>
  <c r="N187" i="1" s="1"/>
  <c r="J187" i="1"/>
  <c r="M187" i="1" s="1"/>
  <c r="I187" i="1"/>
  <c r="L187" i="1" s="1"/>
  <c r="F187" i="1"/>
  <c r="A187" i="1"/>
  <c r="M186" i="1"/>
  <c r="L186" i="1"/>
  <c r="K186" i="1"/>
  <c r="N186" i="1" s="1"/>
  <c r="O186" i="1" s="1"/>
  <c r="Q186" i="1" s="1"/>
  <c r="J186" i="1"/>
  <c r="I186" i="1"/>
  <c r="F186" i="1"/>
  <c r="A186" i="1"/>
  <c r="O185" i="1"/>
  <c r="Q185" i="1" s="1"/>
  <c r="N185" i="1"/>
  <c r="M185" i="1"/>
  <c r="K185" i="1"/>
  <c r="J185" i="1"/>
  <c r="I185" i="1"/>
  <c r="F185" i="1"/>
  <c r="L185" i="1" s="1"/>
  <c r="A185" i="1"/>
  <c r="N184" i="1"/>
  <c r="K184" i="1"/>
  <c r="J184" i="1"/>
  <c r="M184" i="1" s="1"/>
  <c r="O184" i="1" s="1"/>
  <c r="Q184" i="1" s="1"/>
  <c r="I184" i="1"/>
  <c r="F184" i="1"/>
  <c r="A184" i="1"/>
  <c r="K183" i="1"/>
  <c r="N183" i="1" s="1"/>
  <c r="O183" i="1" s="1"/>
  <c r="Q183" i="1" s="1"/>
  <c r="J183" i="1"/>
  <c r="M183" i="1" s="1"/>
  <c r="I183" i="1"/>
  <c r="L183" i="1" s="1"/>
  <c r="F183" i="1"/>
  <c r="A183" i="1"/>
  <c r="M182" i="1"/>
  <c r="L182" i="1"/>
  <c r="K182" i="1"/>
  <c r="N182" i="1" s="1"/>
  <c r="O182" i="1" s="1"/>
  <c r="Q182" i="1" s="1"/>
  <c r="J182" i="1"/>
  <c r="I182" i="1"/>
  <c r="F182" i="1"/>
  <c r="A182" i="1"/>
  <c r="N181" i="1"/>
  <c r="M181" i="1"/>
  <c r="K181" i="1"/>
  <c r="J181" i="1"/>
  <c r="I181" i="1"/>
  <c r="F181" i="1"/>
  <c r="L181" i="1" s="1"/>
  <c r="A181" i="1"/>
  <c r="N180" i="1"/>
  <c r="K180" i="1"/>
  <c r="J180" i="1"/>
  <c r="M180" i="1" s="1"/>
  <c r="O180" i="1" s="1"/>
  <c r="Q180" i="1" s="1"/>
  <c r="I180" i="1"/>
  <c r="F180" i="1"/>
  <c r="A180" i="1"/>
  <c r="K179" i="1"/>
  <c r="N179" i="1" s="1"/>
  <c r="J179" i="1"/>
  <c r="M179" i="1" s="1"/>
  <c r="I179" i="1"/>
  <c r="L179" i="1" s="1"/>
  <c r="F179" i="1"/>
  <c r="A179" i="1"/>
  <c r="M178" i="1"/>
  <c r="K178" i="1"/>
  <c r="N178" i="1" s="1"/>
  <c r="O178" i="1" s="1"/>
  <c r="Q178" i="1" s="1"/>
  <c r="J178" i="1"/>
  <c r="I178" i="1"/>
  <c r="F178" i="1"/>
  <c r="L178" i="1" s="1"/>
  <c r="A178" i="1"/>
  <c r="O177" i="1"/>
  <c r="Q177" i="1" s="1"/>
  <c r="N177" i="1"/>
  <c r="M177" i="1"/>
  <c r="K177" i="1"/>
  <c r="J177" i="1"/>
  <c r="I177" i="1"/>
  <c r="F177" i="1"/>
  <c r="L177" i="1" s="1"/>
  <c r="A177" i="1"/>
  <c r="Q176" i="1"/>
  <c r="O176" i="1"/>
  <c r="N176" i="1"/>
  <c r="M176" i="1"/>
  <c r="K176" i="1"/>
  <c r="J176" i="1"/>
  <c r="I176" i="1"/>
  <c r="L176" i="1" s="1"/>
  <c r="F176" i="1"/>
  <c r="A176" i="1"/>
  <c r="N175" i="1"/>
  <c r="O175" i="1" s="1"/>
  <c r="Q175" i="1" s="1"/>
  <c r="K175" i="1"/>
  <c r="J175" i="1"/>
  <c r="M175" i="1" s="1"/>
  <c r="I175" i="1"/>
  <c r="L175" i="1" s="1"/>
  <c r="F175" i="1"/>
  <c r="A175" i="1"/>
  <c r="Q174" i="1"/>
  <c r="M174" i="1"/>
  <c r="K174" i="1"/>
  <c r="N174" i="1" s="1"/>
  <c r="O174" i="1" s="1"/>
  <c r="J174" i="1"/>
  <c r="I174" i="1"/>
  <c r="F174" i="1"/>
  <c r="L174" i="1" s="1"/>
  <c r="A174" i="1"/>
  <c r="O173" i="1"/>
  <c r="Q173" i="1" s="1"/>
  <c r="N173" i="1"/>
  <c r="M173" i="1"/>
  <c r="K173" i="1"/>
  <c r="J173" i="1"/>
  <c r="I173" i="1"/>
  <c r="F173" i="1"/>
  <c r="L173" i="1" s="1"/>
  <c r="A173" i="1"/>
  <c r="Q172" i="1"/>
  <c r="O172" i="1"/>
  <c r="N172" i="1"/>
  <c r="M172" i="1"/>
  <c r="K172" i="1"/>
  <c r="J172" i="1"/>
  <c r="I172" i="1"/>
  <c r="F172" i="1"/>
  <c r="A172" i="1"/>
  <c r="N171" i="1"/>
  <c r="O171" i="1" s="1"/>
  <c r="Q171" i="1" s="1"/>
  <c r="K171" i="1"/>
  <c r="J171" i="1"/>
  <c r="M171" i="1" s="1"/>
  <c r="I171" i="1"/>
  <c r="L171" i="1" s="1"/>
  <c r="F171" i="1"/>
  <c r="A171" i="1"/>
  <c r="Q170" i="1"/>
  <c r="M170" i="1"/>
  <c r="K170" i="1"/>
  <c r="N170" i="1" s="1"/>
  <c r="O170" i="1" s="1"/>
  <c r="J170" i="1"/>
  <c r="I170" i="1"/>
  <c r="F170" i="1"/>
  <c r="L170" i="1" s="1"/>
  <c r="A170" i="1"/>
  <c r="O169" i="1"/>
  <c r="Q169" i="1" s="1"/>
  <c r="N169" i="1"/>
  <c r="M169" i="1"/>
  <c r="K169" i="1"/>
  <c r="J169" i="1"/>
  <c r="I169" i="1"/>
  <c r="F169" i="1"/>
  <c r="L169" i="1" s="1"/>
  <c r="A169" i="1"/>
  <c r="Q168" i="1"/>
  <c r="O168" i="1"/>
  <c r="N168" i="1"/>
  <c r="M168" i="1"/>
  <c r="K168" i="1"/>
  <c r="J168" i="1"/>
  <c r="I168" i="1"/>
  <c r="L168" i="1" s="1"/>
  <c r="F168" i="1"/>
  <c r="A168" i="1"/>
  <c r="N167" i="1"/>
  <c r="O167" i="1" s="1"/>
  <c r="Q167" i="1" s="1"/>
  <c r="K167" i="1"/>
  <c r="J167" i="1"/>
  <c r="M167" i="1" s="1"/>
  <c r="I167" i="1"/>
  <c r="L167" i="1" s="1"/>
  <c r="F167" i="1"/>
  <c r="A167" i="1"/>
  <c r="Q166" i="1"/>
  <c r="M166" i="1"/>
  <c r="K166" i="1"/>
  <c r="N166" i="1" s="1"/>
  <c r="O166" i="1" s="1"/>
  <c r="J166" i="1"/>
  <c r="I166" i="1"/>
  <c r="F166" i="1"/>
  <c r="L166" i="1" s="1"/>
  <c r="A166" i="1"/>
  <c r="I165" i="1"/>
  <c r="E165" i="1"/>
  <c r="K165" i="1" s="1"/>
  <c r="N165" i="1" s="1"/>
  <c r="D165" i="1"/>
  <c r="A165" i="1"/>
  <c r="N164" i="1"/>
  <c r="O164" i="1" s="1"/>
  <c r="Q164" i="1" s="1"/>
  <c r="K164" i="1"/>
  <c r="J164" i="1"/>
  <c r="M164" i="1" s="1"/>
  <c r="I164" i="1"/>
  <c r="L164" i="1" s="1"/>
  <c r="F164" i="1"/>
  <c r="A164" i="1"/>
  <c r="M163" i="1"/>
  <c r="L163" i="1"/>
  <c r="K163" i="1"/>
  <c r="N163" i="1" s="1"/>
  <c r="J163" i="1"/>
  <c r="I163" i="1"/>
  <c r="F163" i="1"/>
  <c r="A163" i="1"/>
  <c r="N162" i="1"/>
  <c r="O162" i="1" s="1"/>
  <c r="Q162" i="1" s="1"/>
  <c r="M162" i="1"/>
  <c r="K162" i="1"/>
  <c r="J162" i="1"/>
  <c r="I162" i="1"/>
  <c r="F162" i="1"/>
  <c r="L162" i="1" s="1"/>
  <c r="A162" i="1"/>
  <c r="O161" i="1"/>
  <c r="Q161" i="1" s="1"/>
  <c r="N161" i="1"/>
  <c r="M161" i="1"/>
  <c r="K161" i="1"/>
  <c r="J161" i="1"/>
  <c r="I161" i="1"/>
  <c r="F161" i="1"/>
  <c r="L161" i="1" s="1"/>
  <c r="A161" i="1"/>
  <c r="N160" i="1"/>
  <c r="O160" i="1" s="1"/>
  <c r="Q160" i="1" s="1"/>
  <c r="K160" i="1"/>
  <c r="J160" i="1"/>
  <c r="M160" i="1" s="1"/>
  <c r="I160" i="1"/>
  <c r="L160" i="1" s="1"/>
  <c r="F160" i="1"/>
  <c r="A160" i="1"/>
  <c r="M159" i="1"/>
  <c r="L159" i="1"/>
  <c r="K159" i="1"/>
  <c r="N159" i="1" s="1"/>
  <c r="J159" i="1"/>
  <c r="I159" i="1"/>
  <c r="F159" i="1"/>
  <c r="A159" i="1"/>
  <c r="N158" i="1"/>
  <c r="O158" i="1" s="1"/>
  <c r="Q158" i="1" s="1"/>
  <c r="M158" i="1"/>
  <c r="K158" i="1"/>
  <c r="J158" i="1"/>
  <c r="I158" i="1"/>
  <c r="F158" i="1"/>
  <c r="L158" i="1" s="1"/>
  <c r="A158" i="1"/>
  <c r="O157" i="1"/>
  <c r="Q157" i="1" s="1"/>
  <c r="N157" i="1"/>
  <c r="M157" i="1"/>
  <c r="K157" i="1"/>
  <c r="J157" i="1"/>
  <c r="I157" i="1"/>
  <c r="F157" i="1"/>
  <c r="L157" i="1" s="1"/>
  <c r="A157" i="1"/>
  <c r="K156" i="1"/>
  <c r="N156" i="1" s="1"/>
  <c r="O156" i="1" s="1"/>
  <c r="Q156" i="1" s="1"/>
  <c r="J156" i="1"/>
  <c r="M156" i="1" s="1"/>
  <c r="I156" i="1"/>
  <c r="L156" i="1" s="1"/>
  <c r="F156" i="1"/>
  <c r="A156" i="1"/>
  <c r="M155" i="1"/>
  <c r="K155" i="1"/>
  <c r="N155" i="1" s="1"/>
  <c r="J155" i="1"/>
  <c r="I155" i="1"/>
  <c r="L155" i="1" s="1"/>
  <c r="F155" i="1"/>
  <c r="A155" i="1"/>
  <c r="N154" i="1"/>
  <c r="K154" i="1"/>
  <c r="J154" i="1"/>
  <c r="M154" i="1" s="1"/>
  <c r="O154" i="1" s="1"/>
  <c r="Q154" i="1" s="1"/>
  <c r="I154" i="1"/>
  <c r="F154" i="1"/>
  <c r="L154" i="1" s="1"/>
  <c r="A154" i="1"/>
  <c r="Q153" i="1"/>
  <c r="O153" i="1"/>
  <c r="N153" i="1"/>
  <c r="M153" i="1"/>
  <c r="K153" i="1"/>
  <c r="J153" i="1"/>
  <c r="I153" i="1"/>
  <c r="F153" i="1"/>
  <c r="A153" i="1"/>
  <c r="N152" i="1"/>
  <c r="O152" i="1" s="1"/>
  <c r="Q152" i="1" s="1"/>
  <c r="K152" i="1"/>
  <c r="J152" i="1"/>
  <c r="M152" i="1" s="1"/>
  <c r="I152" i="1"/>
  <c r="L152" i="1" s="1"/>
  <c r="F152" i="1"/>
  <c r="A152" i="1"/>
  <c r="N151" i="1"/>
  <c r="O151" i="1" s="1"/>
  <c r="Q151" i="1" s="1"/>
  <c r="M151" i="1"/>
  <c r="K151" i="1"/>
  <c r="J151" i="1"/>
  <c r="I151" i="1"/>
  <c r="F151" i="1"/>
  <c r="A151" i="1"/>
  <c r="L150" i="1"/>
  <c r="K150" i="1"/>
  <c r="N150" i="1" s="1"/>
  <c r="J150" i="1"/>
  <c r="M150" i="1" s="1"/>
  <c r="I150" i="1"/>
  <c r="F150" i="1"/>
  <c r="A150" i="1"/>
  <c r="N149" i="1"/>
  <c r="O149" i="1" s="1"/>
  <c r="Q149" i="1" s="1"/>
  <c r="M149" i="1"/>
  <c r="L149" i="1"/>
  <c r="K149" i="1"/>
  <c r="J149" i="1"/>
  <c r="I149" i="1"/>
  <c r="F149" i="1"/>
  <c r="A149" i="1"/>
  <c r="Q148" i="1"/>
  <c r="O148" i="1"/>
  <c r="N148" i="1"/>
  <c r="K148" i="1"/>
  <c r="J148" i="1"/>
  <c r="M148" i="1" s="1"/>
  <c r="I148" i="1"/>
  <c r="L148" i="1" s="1"/>
  <c r="F148" i="1"/>
  <c r="A148" i="1"/>
  <c r="N147" i="1"/>
  <c r="K147" i="1"/>
  <c r="J147" i="1"/>
  <c r="M147" i="1" s="1"/>
  <c r="I147" i="1"/>
  <c r="F147" i="1"/>
  <c r="L147" i="1" s="1"/>
  <c r="A147" i="1"/>
  <c r="N146" i="1"/>
  <c r="O146" i="1" s="1"/>
  <c r="Q146" i="1" s="1"/>
  <c r="K146" i="1"/>
  <c r="J146" i="1"/>
  <c r="M146" i="1" s="1"/>
  <c r="I146" i="1"/>
  <c r="F146" i="1"/>
  <c r="L146" i="1" s="1"/>
  <c r="A146" i="1"/>
  <c r="N145" i="1"/>
  <c r="L145" i="1"/>
  <c r="K145" i="1"/>
  <c r="J145" i="1"/>
  <c r="M145" i="1" s="1"/>
  <c r="O145" i="1" s="1"/>
  <c r="Q145" i="1" s="1"/>
  <c r="I145" i="1"/>
  <c r="F145" i="1"/>
  <c r="A145" i="1"/>
  <c r="L144" i="1"/>
  <c r="K144" i="1"/>
  <c r="N144" i="1" s="1"/>
  <c r="O144" i="1" s="1"/>
  <c r="Q144" i="1" s="1"/>
  <c r="J144" i="1"/>
  <c r="M144" i="1" s="1"/>
  <c r="I144" i="1"/>
  <c r="F144" i="1"/>
  <c r="A144" i="1"/>
  <c r="N143" i="1"/>
  <c r="O143" i="1" s="1"/>
  <c r="Q143" i="1" s="1"/>
  <c r="M143" i="1"/>
  <c r="L143" i="1"/>
  <c r="K143" i="1"/>
  <c r="J143" i="1"/>
  <c r="I143" i="1"/>
  <c r="F143" i="1"/>
  <c r="A143" i="1"/>
  <c r="N142" i="1"/>
  <c r="K142" i="1"/>
  <c r="J142" i="1"/>
  <c r="M142" i="1" s="1"/>
  <c r="O142" i="1" s="1"/>
  <c r="Q142" i="1" s="1"/>
  <c r="I142" i="1"/>
  <c r="F142" i="1"/>
  <c r="L142" i="1" s="1"/>
  <c r="A142" i="1"/>
  <c r="Q141" i="1"/>
  <c r="N141" i="1"/>
  <c r="O141" i="1" s="1"/>
  <c r="K141" i="1"/>
  <c r="J141" i="1"/>
  <c r="M141" i="1" s="1"/>
  <c r="I141" i="1"/>
  <c r="F141" i="1"/>
  <c r="A141" i="1"/>
  <c r="K140" i="1"/>
  <c r="N140" i="1" s="1"/>
  <c r="J140" i="1"/>
  <c r="M140" i="1" s="1"/>
  <c r="I140" i="1"/>
  <c r="L140" i="1" s="1"/>
  <c r="F140" i="1"/>
  <c r="A140" i="1"/>
  <c r="L139" i="1"/>
  <c r="K139" i="1"/>
  <c r="N139" i="1" s="1"/>
  <c r="O139" i="1" s="1"/>
  <c r="Q139" i="1" s="1"/>
  <c r="J139" i="1"/>
  <c r="M139" i="1" s="1"/>
  <c r="I139" i="1"/>
  <c r="F139" i="1"/>
  <c r="A139" i="1"/>
  <c r="N138" i="1"/>
  <c r="M138" i="1"/>
  <c r="L138" i="1"/>
  <c r="K138" i="1"/>
  <c r="J138" i="1"/>
  <c r="I138" i="1"/>
  <c r="F138" i="1"/>
  <c r="A138" i="1"/>
  <c r="N137" i="1"/>
  <c r="O137" i="1" s="1"/>
  <c r="Q137" i="1" s="1"/>
  <c r="K137" i="1"/>
  <c r="J137" i="1"/>
  <c r="M137" i="1" s="1"/>
  <c r="I137" i="1"/>
  <c r="F137" i="1"/>
  <c r="L137" i="1" s="1"/>
  <c r="A137" i="1"/>
  <c r="N136" i="1"/>
  <c r="O136" i="1" s="1"/>
  <c r="Q136" i="1" s="1"/>
  <c r="K136" i="1"/>
  <c r="J136" i="1"/>
  <c r="M136" i="1" s="1"/>
  <c r="I136" i="1"/>
  <c r="F136" i="1"/>
  <c r="A136" i="1"/>
  <c r="N135" i="1"/>
  <c r="K135" i="1"/>
  <c r="J135" i="1"/>
  <c r="M135" i="1" s="1"/>
  <c r="I135" i="1"/>
  <c r="F135" i="1"/>
  <c r="A135" i="1"/>
  <c r="L134" i="1"/>
  <c r="K134" i="1"/>
  <c r="N134" i="1" s="1"/>
  <c r="O134" i="1" s="1"/>
  <c r="Q134" i="1" s="1"/>
  <c r="J134" i="1"/>
  <c r="M134" i="1" s="1"/>
  <c r="I134" i="1"/>
  <c r="F134" i="1"/>
  <c r="A134" i="1"/>
  <c r="N133" i="1"/>
  <c r="O133" i="1" s="1"/>
  <c r="Q133" i="1" s="1"/>
  <c r="M133" i="1"/>
  <c r="L133" i="1"/>
  <c r="K133" i="1"/>
  <c r="J133" i="1"/>
  <c r="I133" i="1"/>
  <c r="F133" i="1"/>
  <c r="A133" i="1"/>
  <c r="N132" i="1"/>
  <c r="O132" i="1" s="1"/>
  <c r="Q132" i="1" s="1"/>
  <c r="K132" i="1"/>
  <c r="J132" i="1"/>
  <c r="M132" i="1" s="1"/>
  <c r="I132" i="1"/>
  <c r="L132" i="1" s="1"/>
  <c r="F132" i="1"/>
  <c r="A132" i="1"/>
  <c r="M131" i="1"/>
  <c r="K131" i="1"/>
  <c r="N131" i="1" s="1"/>
  <c r="O131" i="1" s="1"/>
  <c r="Q131" i="1" s="1"/>
  <c r="J131" i="1"/>
  <c r="I131" i="1"/>
  <c r="F131" i="1"/>
  <c r="A131" i="1"/>
  <c r="K130" i="1"/>
  <c r="N130" i="1" s="1"/>
  <c r="O130" i="1" s="1"/>
  <c r="Q130" i="1" s="1"/>
  <c r="J130" i="1"/>
  <c r="M130" i="1" s="1"/>
  <c r="I130" i="1"/>
  <c r="L130" i="1" s="1"/>
  <c r="F130" i="1"/>
  <c r="A130" i="1"/>
  <c r="M129" i="1"/>
  <c r="L129" i="1"/>
  <c r="K129" i="1"/>
  <c r="N129" i="1" s="1"/>
  <c r="O129" i="1" s="1"/>
  <c r="Q129" i="1" s="1"/>
  <c r="J129" i="1"/>
  <c r="I129" i="1"/>
  <c r="F129" i="1"/>
  <c r="A129" i="1"/>
  <c r="N128" i="1"/>
  <c r="M128" i="1"/>
  <c r="O128" i="1" s="1"/>
  <c r="Q128" i="1" s="1"/>
  <c r="K128" i="1"/>
  <c r="J128" i="1"/>
  <c r="I128" i="1"/>
  <c r="L128" i="1" s="1"/>
  <c r="F128" i="1"/>
  <c r="A128" i="1"/>
  <c r="M127" i="1"/>
  <c r="K127" i="1"/>
  <c r="N127" i="1" s="1"/>
  <c r="O127" i="1" s="1"/>
  <c r="Q127" i="1" s="1"/>
  <c r="J127" i="1"/>
  <c r="I127" i="1"/>
  <c r="F127" i="1"/>
  <c r="A127" i="1"/>
  <c r="K126" i="1"/>
  <c r="N126" i="1" s="1"/>
  <c r="O126" i="1" s="1"/>
  <c r="Q126" i="1" s="1"/>
  <c r="J126" i="1"/>
  <c r="M126" i="1" s="1"/>
  <c r="I126" i="1"/>
  <c r="L126" i="1" s="1"/>
  <c r="F126" i="1"/>
  <c r="A126" i="1"/>
  <c r="M125" i="1"/>
  <c r="L125" i="1"/>
  <c r="K125" i="1"/>
  <c r="N125" i="1" s="1"/>
  <c r="O125" i="1" s="1"/>
  <c r="Q125" i="1" s="1"/>
  <c r="J125" i="1"/>
  <c r="I125" i="1"/>
  <c r="F125" i="1"/>
  <c r="A125" i="1"/>
  <c r="O124" i="1"/>
  <c r="Q124" i="1" s="1"/>
  <c r="N124" i="1"/>
  <c r="M124" i="1"/>
  <c r="K124" i="1"/>
  <c r="J124" i="1"/>
  <c r="I124" i="1"/>
  <c r="L124" i="1" s="1"/>
  <c r="F124" i="1"/>
  <c r="A124" i="1"/>
  <c r="M123" i="1"/>
  <c r="K123" i="1"/>
  <c r="N123" i="1" s="1"/>
  <c r="O123" i="1" s="1"/>
  <c r="Q123" i="1" s="1"/>
  <c r="J123" i="1"/>
  <c r="I123" i="1"/>
  <c r="F123" i="1"/>
  <c r="A123" i="1"/>
  <c r="K122" i="1"/>
  <c r="N122" i="1" s="1"/>
  <c r="O122" i="1" s="1"/>
  <c r="Q122" i="1" s="1"/>
  <c r="J122" i="1"/>
  <c r="M122" i="1" s="1"/>
  <c r="I122" i="1"/>
  <c r="L122" i="1" s="1"/>
  <c r="F122" i="1"/>
  <c r="A122" i="1"/>
  <c r="M121" i="1"/>
  <c r="L121" i="1"/>
  <c r="K121" i="1"/>
  <c r="N121" i="1" s="1"/>
  <c r="O121" i="1" s="1"/>
  <c r="Q121" i="1" s="1"/>
  <c r="J121" i="1"/>
  <c r="I121" i="1"/>
  <c r="F121" i="1"/>
  <c r="A121" i="1"/>
  <c r="N120" i="1"/>
  <c r="M120" i="1"/>
  <c r="O120" i="1" s="1"/>
  <c r="Q120" i="1" s="1"/>
  <c r="K120" i="1"/>
  <c r="J120" i="1"/>
  <c r="I120" i="1"/>
  <c r="L120" i="1" s="1"/>
  <c r="F120" i="1"/>
  <c r="A120" i="1"/>
  <c r="M119" i="1"/>
  <c r="K119" i="1"/>
  <c r="N119" i="1" s="1"/>
  <c r="O119" i="1" s="1"/>
  <c r="Q119" i="1" s="1"/>
  <c r="J119" i="1"/>
  <c r="I119" i="1"/>
  <c r="F119" i="1"/>
  <c r="A119" i="1"/>
  <c r="K118" i="1"/>
  <c r="N118" i="1" s="1"/>
  <c r="O118" i="1" s="1"/>
  <c r="Q118" i="1" s="1"/>
  <c r="J118" i="1"/>
  <c r="M118" i="1" s="1"/>
  <c r="I118" i="1"/>
  <c r="L118" i="1" s="1"/>
  <c r="F118" i="1"/>
  <c r="A118" i="1"/>
  <c r="M117" i="1"/>
  <c r="L117" i="1"/>
  <c r="K117" i="1"/>
  <c r="N117" i="1" s="1"/>
  <c r="O117" i="1" s="1"/>
  <c r="Q117" i="1" s="1"/>
  <c r="J117" i="1"/>
  <c r="I117" i="1"/>
  <c r="F117" i="1"/>
  <c r="A117" i="1"/>
  <c r="O116" i="1"/>
  <c r="Q116" i="1" s="1"/>
  <c r="N116" i="1"/>
  <c r="M116" i="1"/>
  <c r="K116" i="1"/>
  <c r="J116" i="1"/>
  <c r="I116" i="1"/>
  <c r="L116" i="1" s="1"/>
  <c r="F116" i="1"/>
  <c r="A116" i="1"/>
  <c r="M115" i="1"/>
  <c r="K115" i="1"/>
  <c r="N115" i="1" s="1"/>
  <c r="O115" i="1" s="1"/>
  <c r="Q115" i="1" s="1"/>
  <c r="J115" i="1"/>
  <c r="I115" i="1"/>
  <c r="F115" i="1"/>
  <c r="A115" i="1"/>
  <c r="K114" i="1"/>
  <c r="N114" i="1" s="1"/>
  <c r="O114" i="1" s="1"/>
  <c r="Q114" i="1" s="1"/>
  <c r="J114" i="1"/>
  <c r="M114" i="1" s="1"/>
  <c r="I114" i="1"/>
  <c r="L114" i="1" s="1"/>
  <c r="F114" i="1"/>
  <c r="A114" i="1"/>
  <c r="M113" i="1"/>
  <c r="L113" i="1"/>
  <c r="K113" i="1"/>
  <c r="N113" i="1" s="1"/>
  <c r="O113" i="1" s="1"/>
  <c r="Q113" i="1" s="1"/>
  <c r="J113" i="1"/>
  <c r="I113" i="1"/>
  <c r="F113" i="1"/>
  <c r="A113" i="1"/>
  <c r="N112" i="1"/>
  <c r="M112" i="1"/>
  <c r="O112" i="1" s="1"/>
  <c r="Q112" i="1" s="1"/>
  <c r="K112" i="1"/>
  <c r="J112" i="1"/>
  <c r="I112" i="1"/>
  <c r="L112" i="1" s="1"/>
  <c r="F112" i="1"/>
  <c r="A112" i="1"/>
  <c r="M111" i="1"/>
  <c r="K111" i="1"/>
  <c r="N111" i="1" s="1"/>
  <c r="O111" i="1" s="1"/>
  <c r="Q111" i="1" s="1"/>
  <c r="J111" i="1"/>
  <c r="I111" i="1"/>
  <c r="F111" i="1"/>
  <c r="A111" i="1"/>
  <c r="K110" i="1"/>
  <c r="N110" i="1" s="1"/>
  <c r="O110" i="1" s="1"/>
  <c r="Q110" i="1" s="1"/>
  <c r="J110" i="1"/>
  <c r="M110" i="1" s="1"/>
  <c r="I110" i="1"/>
  <c r="L110" i="1" s="1"/>
  <c r="F110" i="1"/>
  <c r="A110" i="1"/>
  <c r="M109" i="1"/>
  <c r="L109" i="1"/>
  <c r="K109" i="1"/>
  <c r="N109" i="1" s="1"/>
  <c r="O109" i="1" s="1"/>
  <c r="Q109" i="1" s="1"/>
  <c r="J109" i="1"/>
  <c r="I109" i="1"/>
  <c r="F109" i="1"/>
  <c r="A109" i="1"/>
  <c r="O108" i="1"/>
  <c r="Q108" i="1" s="1"/>
  <c r="N108" i="1"/>
  <c r="M108" i="1"/>
  <c r="K108" i="1"/>
  <c r="J108" i="1"/>
  <c r="I108" i="1"/>
  <c r="L108" i="1" s="1"/>
  <c r="F108" i="1"/>
  <c r="A108" i="1"/>
  <c r="M107" i="1"/>
  <c r="K107" i="1"/>
  <c r="N107" i="1" s="1"/>
  <c r="O107" i="1" s="1"/>
  <c r="Q107" i="1" s="1"/>
  <c r="J107" i="1"/>
  <c r="I107" i="1"/>
  <c r="F107" i="1"/>
  <c r="A107" i="1"/>
  <c r="K106" i="1"/>
  <c r="N106" i="1" s="1"/>
  <c r="O106" i="1" s="1"/>
  <c r="Q106" i="1" s="1"/>
  <c r="J106" i="1"/>
  <c r="M106" i="1" s="1"/>
  <c r="I106" i="1"/>
  <c r="L106" i="1" s="1"/>
  <c r="F106" i="1"/>
  <c r="A106" i="1"/>
  <c r="M105" i="1"/>
  <c r="L105" i="1"/>
  <c r="K105" i="1"/>
  <c r="N105" i="1" s="1"/>
  <c r="O105" i="1" s="1"/>
  <c r="Q105" i="1" s="1"/>
  <c r="J105" i="1"/>
  <c r="I105" i="1"/>
  <c r="F105" i="1"/>
  <c r="A105" i="1"/>
  <c r="N104" i="1"/>
  <c r="M104" i="1"/>
  <c r="O104" i="1" s="1"/>
  <c r="Q104" i="1" s="1"/>
  <c r="K104" i="1"/>
  <c r="J104" i="1"/>
  <c r="I104" i="1"/>
  <c r="L104" i="1" s="1"/>
  <c r="F104" i="1"/>
  <c r="A104" i="1"/>
  <c r="M103" i="1"/>
  <c r="K103" i="1"/>
  <c r="N103" i="1" s="1"/>
  <c r="O103" i="1" s="1"/>
  <c r="Q103" i="1" s="1"/>
  <c r="J103" i="1"/>
  <c r="I103" i="1"/>
  <c r="F103" i="1"/>
  <c r="A103" i="1"/>
  <c r="K102" i="1"/>
  <c r="N102" i="1" s="1"/>
  <c r="O102" i="1" s="1"/>
  <c r="Q102" i="1" s="1"/>
  <c r="J102" i="1"/>
  <c r="M102" i="1" s="1"/>
  <c r="I102" i="1"/>
  <c r="L102" i="1" s="1"/>
  <c r="F102" i="1"/>
  <c r="A102" i="1"/>
  <c r="M101" i="1"/>
  <c r="L101" i="1"/>
  <c r="K101" i="1"/>
  <c r="N101" i="1" s="1"/>
  <c r="O101" i="1" s="1"/>
  <c r="Q101" i="1" s="1"/>
  <c r="J101" i="1"/>
  <c r="I101" i="1"/>
  <c r="F101" i="1"/>
  <c r="A101" i="1"/>
  <c r="M100" i="1"/>
  <c r="K100" i="1"/>
  <c r="N100" i="1" s="1"/>
  <c r="O100" i="1" s="1"/>
  <c r="Q100" i="1" s="1"/>
  <c r="J100" i="1"/>
  <c r="I100" i="1"/>
  <c r="L100" i="1" s="1"/>
  <c r="F100" i="1"/>
  <c r="A100" i="1"/>
  <c r="M99" i="1"/>
  <c r="K99" i="1"/>
  <c r="N99" i="1" s="1"/>
  <c r="O99" i="1" s="1"/>
  <c r="Q99" i="1" s="1"/>
  <c r="J99" i="1"/>
  <c r="I99" i="1"/>
  <c r="F99" i="1"/>
  <c r="A99" i="1"/>
  <c r="O98" i="1"/>
  <c r="Q98" i="1" s="1"/>
  <c r="K98" i="1"/>
  <c r="N98" i="1" s="1"/>
  <c r="J98" i="1"/>
  <c r="M98" i="1" s="1"/>
  <c r="I98" i="1"/>
  <c r="L98" i="1" s="1"/>
  <c r="F98" i="1"/>
  <c r="A98" i="1"/>
  <c r="M97" i="1"/>
  <c r="L97" i="1"/>
  <c r="K97" i="1"/>
  <c r="N97" i="1" s="1"/>
  <c r="O97" i="1" s="1"/>
  <c r="Q97" i="1" s="1"/>
  <c r="J97" i="1"/>
  <c r="I97" i="1"/>
  <c r="F97" i="1"/>
  <c r="A97" i="1"/>
  <c r="M96" i="1"/>
  <c r="K96" i="1"/>
  <c r="N96" i="1" s="1"/>
  <c r="O96" i="1" s="1"/>
  <c r="Q96" i="1" s="1"/>
  <c r="J96" i="1"/>
  <c r="I96" i="1"/>
  <c r="L96" i="1" s="1"/>
  <c r="F96" i="1"/>
  <c r="A96" i="1"/>
  <c r="M95" i="1"/>
  <c r="K95" i="1"/>
  <c r="N95" i="1" s="1"/>
  <c r="O95" i="1" s="1"/>
  <c r="Q95" i="1" s="1"/>
  <c r="J95" i="1"/>
  <c r="I95" i="1"/>
  <c r="F95" i="1"/>
  <c r="A95" i="1"/>
  <c r="K94" i="1"/>
  <c r="N94" i="1" s="1"/>
  <c r="O94" i="1" s="1"/>
  <c r="Q94" i="1" s="1"/>
  <c r="J94" i="1"/>
  <c r="M94" i="1" s="1"/>
  <c r="I94" i="1"/>
  <c r="L94" i="1" s="1"/>
  <c r="F94" i="1"/>
  <c r="A94" i="1"/>
  <c r="M93" i="1"/>
  <c r="K93" i="1"/>
  <c r="N93" i="1" s="1"/>
  <c r="J93" i="1"/>
  <c r="I93" i="1"/>
  <c r="L93" i="1" s="1"/>
  <c r="F93" i="1"/>
  <c r="A93" i="1"/>
  <c r="N92" i="1"/>
  <c r="O92" i="1" s="1"/>
  <c r="Q92" i="1" s="1"/>
  <c r="M92" i="1"/>
  <c r="K92" i="1"/>
  <c r="J92" i="1"/>
  <c r="I92" i="1"/>
  <c r="L92" i="1" s="1"/>
  <c r="F92" i="1"/>
  <c r="A92" i="1"/>
  <c r="O91" i="1"/>
  <c r="Q91" i="1" s="1"/>
  <c r="M91" i="1"/>
  <c r="K91" i="1"/>
  <c r="N91" i="1" s="1"/>
  <c r="J91" i="1"/>
  <c r="I91" i="1"/>
  <c r="F91" i="1"/>
  <c r="A91" i="1"/>
  <c r="K90" i="1"/>
  <c r="N90" i="1" s="1"/>
  <c r="O90" i="1" s="1"/>
  <c r="Q90" i="1" s="1"/>
  <c r="J90" i="1"/>
  <c r="M90" i="1" s="1"/>
  <c r="I90" i="1"/>
  <c r="L90" i="1" s="1"/>
  <c r="F90" i="1"/>
  <c r="A90" i="1"/>
  <c r="M89" i="1"/>
  <c r="K89" i="1"/>
  <c r="N89" i="1" s="1"/>
  <c r="J89" i="1"/>
  <c r="I89" i="1"/>
  <c r="L89" i="1" s="1"/>
  <c r="F89" i="1"/>
  <c r="A89" i="1"/>
  <c r="N88" i="1"/>
  <c r="O88" i="1" s="1"/>
  <c r="Q88" i="1" s="1"/>
  <c r="M88" i="1"/>
  <c r="K88" i="1"/>
  <c r="J88" i="1"/>
  <c r="I88" i="1"/>
  <c r="L88" i="1" s="1"/>
  <c r="F88" i="1"/>
  <c r="A88" i="1"/>
  <c r="O87" i="1"/>
  <c r="Q87" i="1" s="1"/>
  <c r="M87" i="1"/>
  <c r="K87" i="1"/>
  <c r="N87" i="1" s="1"/>
  <c r="J87" i="1"/>
  <c r="I87" i="1"/>
  <c r="L87" i="1" s="1"/>
  <c r="F87" i="1"/>
  <c r="A87" i="1"/>
  <c r="N86" i="1"/>
  <c r="O86" i="1" s="1"/>
  <c r="Q86" i="1" s="1"/>
  <c r="K86" i="1"/>
  <c r="J86" i="1"/>
  <c r="M86" i="1" s="1"/>
  <c r="I86" i="1"/>
  <c r="L86" i="1" s="1"/>
  <c r="F86" i="1"/>
  <c r="A86" i="1"/>
  <c r="M85" i="1"/>
  <c r="L85" i="1"/>
  <c r="K85" i="1"/>
  <c r="N85" i="1" s="1"/>
  <c r="O85" i="1" s="1"/>
  <c r="Q85" i="1" s="1"/>
  <c r="J85" i="1"/>
  <c r="I85" i="1"/>
  <c r="F85" i="1"/>
  <c r="A85" i="1"/>
  <c r="M84" i="1"/>
  <c r="K84" i="1"/>
  <c r="N84" i="1" s="1"/>
  <c r="O84" i="1" s="1"/>
  <c r="Q84" i="1" s="1"/>
  <c r="J84" i="1"/>
  <c r="I84" i="1"/>
  <c r="L84" i="1" s="1"/>
  <c r="F84" i="1"/>
  <c r="A84" i="1"/>
  <c r="M83" i="1"/>
  <c r="L83" i="1"/>
  <c r="K83" i="1"/>
  <c r="N83" i="1" s="1"/>
  <c r="O83" i="1" s="1"/>
  <c r="Q83" i="1" s="1"/>
  <c r="J83" i="1"/>
  <c r="I83" i="1"/>
  <c r="F83" i="1"/>
  <c r="A83" i="1"/>
  <c r="N82" i="1"/>
  <c r="O82" i="1" s="1"/>
  <c r="Q82" i="1" s="1"/>
  <c r="M82" i="1"/>
  <c r="K82" i="1"/>
  <c r="J82" i="1"/>
  <c r="I82" i="1"/>
  <c r="L82" i="1" s="1"/>
  <c r="F82" i="1"/>
  <c r="A82" i="1"/>
  <c r="M81" i="1"/>
  <c r="O81" i="1" s="1"/>
  <c r="Q81" i="1" s="1"/>
  <c r="K81" i="1"/>
  <c r="N81" i="1" s="1"/>
  <c r="J81" i="1"/>
  <c r="I81" i="1"/>
  <c r="L81" i="1" s="1"/>
  <c r="F81" i="1"/>
  <c r="A81" i="1"/>
  <c r="N80" i="1"/>
  <c r="K80" i="1"/>
  <c r="J80" i="1"/>
  <c r="M80" i="1" s="1"/>
  <c r="O80" i="1" s="1"/>
  <c r="Q80" i="1" s="1"/>
  <c r="I80" i="1"/>
  <c r="L80" i="1" s="1"/>
  <c r="F80" i="1"/>
  <c r="A80" i="1"/>
  <c r="K79" i="1"/>
  <c r="N79" i="1" s="1"/>
  <c r="O79" i="1" s="1"/>
  <c r="Q79" i="1" s="1"/>
  <c r="J79" i="1"/>
  <c r="M79" i="1" s="1"/>
  <c r="I79" i="1"/>
  <c r="F79" i="1"/>
  <c r="L79" i="1" s="1"/>
  <c r="A79" i="1"/>
  <c r="M78" i="1"/>
  <c r="L78" i="1"/>
  <c r="K78" i="1"/>
  <c r="N78" i="1" s="1"/>
  <c r="O78" i="1" s="1"/>
  <c r="Q78" i="1" s="1"/>
  <c r="J78" i="1"/>
  <c r="I78" i="1"/>
  <c r="F78" i="1"/>
  <c r="A78" i="1"/>
  <c r="N77" i="1"/>
  <c r="O77" i="1" s="1"/>
  <c r="Q77" i="1" s="1"/>
  <c r="M77" i="1"/>
  <c r="K77" i="1"/>
  <c r="J77" i="1"/>
  <c r="I77" i="1"/>
  <c r="L77" i="1" s="1"/>
  <c r="F77" i="1"/>
  <c r="A77" i="1"/>
  <c r="M76" i="1"/>
  <c r="K76" i="1"/>
  <c r="N76" i="1" s="1"/>
  <c r="O76" i="1" s="1"/>
  <c r="Q76" i="1" s="1"/>
  <c r="J76" i="1"/>
  <c r="I76" i="1"/>
  <c r="F76" i="1"/>
  <c r="A76" i="1"/>
  <c r="M75" i="1"/>
  <c r="L75" i="1"/>
  <c r="K75" i="1"/>
  <c r="N75" i="1" s="1"/>
  <c r="O75" i="1" s="1"/>
  <c r="Q75" i="1" s="1"/>
  <c r="J75" i="1"/>
  <c r="I75" i="1"/>
  <c r="F75" i="1"/>
  <c r="A75" i="1"/>
  <c r="N74" i="1"/>
  <c r="O74" i="1" s="1"/>
  <c r="Q74" i="1" s="1"/>
  <c r="M74" i="1"/>
  <c r="K74" i="1"/>
  <c r="J74" i="1"/>
  <c r="I74" i="1"/>
  <c r="L74" i="1" s="1"/>
  <c r="F74" i="1"/>
  <c r="A74" i="1"/>
  <c r="M73" i="1"/>
  <c r="K73" i="1"/>
  <c r="N73" i="1" s="1"/>
  <c r="O73" i="1" s="1"/>
  <c r="Q73" i="1" s="1"/>
  <c r="J73" i="1"/>
  <c r="I73" i="1"/>
  <c r="F73" i="1"/>
  <c r="L73" i="1" s="1"/>
  <c r="A73" i="1"/>
  <c r="M72" i="1"/>
  <c r="K72" i="1"/>
  <c r="N72" i="1" s="1"/>
  <c r="O72" i="1" s="1"/>
  <c r="Q72" i="1" s="1"/>
  <c r="J72" i="1"/>
  <c r="I72" i="1"/>
  <c r="F72" i="1"/>
  <c r="A72" i="1"/>
  <c r="M71" i="1"/>
  <c r="O71" i="1" s="1"/>
  <c r="Q71" i="1" s="1"/>
  <c r="K71" i="1"/>
  <c r="N71" i="1" s="1"/>
  <c r="J71" i="1"/>
  <c r="I71" i="1"/>
  <c r="L71" i="1" s="1"/>
  <c r="F71" i="1"/>
  <c r="A71" i="1"/>
  <c r="N70" i="1"/>
  <c r="K70" i="1"/>
  <c r="J70" i="1"/>
  <c r="M70" i="1" s="1"/>
  <c r="I70" i="1"/>
  <c r="L70" i="1" s="1"/>
  <c r="F70" i="1"/>
  <c r="A70" i="1"/>
  <c r="M69" i="1"/>
  <c r="L69" i="1"/>
  <c r="K69" i="1"/>
  <c r="N69" i="1" s="1"/>
  <c r="O69" i="1" s="1"/>
  <c r="Q69" i="1" s="1"/>
  <c r="J69" i="1"/>
  <c r="I69" i="1"/>
  <c r="F69" i="1"/>
  <c r="A69" i="1"/>
  <c r="N68" i="1"/>
  <c r="O68" i="1" s="1"/>
  <c r="Q68" i="1" s="1"/>
  <c r="M68" i="1"/>
  <c r="K68" i="1"/>
  <c r="J68" i="1"/>
  <c r="I68" i="1"/>
  <c r="F68" i="1"/>
  <c r="A68" i="1"/>
  <c r="K67" i="1"/>
  <c r="N67" i="1" s="1"/>
  <c r="J67" i="1"/>
  <c r="M67" i="1" s="1"/>
  <c r="O67" i="1" s="1"/>
  <c r="Q67" i="1" s="1"/>
  <c r="I67" i="1"/>
  <c r="L67" i="1" s="1"/>
  <c r="F67" i="1"/>
  <c r="A67" i="1"/>
  <c r="L66" i="1"/>
  <c r="K66" i="1"/>
  <c r="N66" i="1" s="1"/>
  <c r="J66" i="1"/>
  <c r="M66" i="1" s="1"/>
  <c r="I66" i="1"/>
  <c r="F66" i="1"/>
  <c r="A66" i="1"/>
  <c r="N65" i="1"/>
  <c r="O65" i="1" s="1"/>
  <c r="Q65" i="1" s="1"/>
  <c r="M65" i="1"/>
  <c r="K65" i="1"/>
  <c r="J65" i="1"/>
  <c r="I65" i="1"/>
  <c r="L65" i="1" s="1"/>
  <c r="F65" i="1"/>
  <c r="A65" i="1"/>
  <c r="N64" i="1"/>
  <c r="K64" i="1"/>
  <c r="J64" i="1"/>
  <c r="M64" i="1" s="1"/>
  <c r="O64" i="1" s="1"/>
  <c r="Q64" i="1" s="1"/>
  <c r="I64" i="1"/>
  <c r="L64" i="1" s="1"/>
  <c r="F64" i="1"/>
  <c r="A64" i="1"/>
  <c r="L63" i="1"/>
  <c r="K63" i="1"/>
  <c r="N63" i="1" s="1"/>
  <c r="O63" i="1" s="1"/>
  <c r="Q63" i="1" s="1"/>
  <c r="J63" i="1"/>
  <c r="M63" i="1" s="1"/>
  <c r="I63" i="1"/>
  <c r="F63" i="1"/>
  <c r="A63" i="1"/>
  <c r="M62" i="1"/>
  <c r="L62" i="1"/>
  <c r="K62" i="1"/>
  <c r="N62" i="1" s="1"/>
  <c r="O62" i="1" s="1"/>
  <c r="Q62" i="1" s="1"/>
  <c r="J62" i="1"/>
  <c r="I62" i="1"/>
  <c r="F62" i="1"/>
  <c r="A62" i="1"/>
  <c r="N61" i="1"/>
  <c r="O61" i="1" s="1"/>
  <c r="Q61" i="1" s="1"/>
  <c r="K61" i="1"/>
  <c r="J61" i="1"/>
  <c r="M61" i="1" s="1"/>
  <c r="I61" i="1"/>
  <c r="L61" i="1" s="1"/>
  <c r="F61" i="1"/>
  <c r="A61" i="1"/>
  <c r="M60" i="1"/>
  <c r="K60" i="1"/>
  <c r="N60" i="1" s="1"/>
  <c r="O60" i="1" s="1"/>
  <c r="Q60" i="1" s="1"/>
  <c r="J60" i="1"/>
  <c r="I60" i="1"/>
  <c r="F60" i="1"/>
  <c r="L60" i="1" s="1"/>
  <c r="A60" i="1"/>
  <c r="N59" i="1"/>
  <c r="K59" i="1"/>
  <c r="J59" i="1"/>
  <c r="M59" i="1" s="1"/>
  <c r="I59" i="1"/>
  <c r="L59" i="1" s="1"/>
  <c r="F59" i="1"/>
  <c r="A59" i="1"/>
  <c r="M58" i="1"/>
  <c r="L58" i="1"/>
  <c r="K58" i="1"/>
  <c r="N58" i="1" s="1"/>
  <c r="O58" i="1" s="1"/>
  <c r="Q58" i="1" s="1"/>
  <c r="J58" i="1"/>
  <c r="I58" i="1"/>
  <c r="F58" i="1"/>
  <c r="A58" i="1"/>
  <c r="N57" i="1"/>
  <c r="O57" i="1" s="1"/>
  <c r="Q57" i="1" s="1"/>
  <c r="K57" i="1"/>
  <c r="J57" i="1"/>
  <c r="M57" i="1" s="1"/>
  <c r="I57" i="1"/>
  <c r="L57" i="1" s="1"/>
  <c r="F57" i="1"/>
  <c r="A57" i="1"/>
  <c r="M56" i="1"/>
  <c r="K56" i="1"/>
  <c r="N56" i="1" s="1"/>
  <c r="O56" i="1" s="1"/>
  <c r="Q56" i="1" s="1"/>
  <c r="J56" i="1"/>
  <c r="I56" i="1"/>
  <c r="F56" i="1"/>
  <c r="L56" i="1" s="1"/>
  <c r="A56" i="1"/>
  <c r="N55" i="1"/>
  <c r="K55" i="1"/>
  <c r="J55" i="1"/>
  <c r="M55" i="1" s="1"/>
  <c r="I55" i="1"/>
  <c r="L55" i="1" s="1"/>
  <c r="F55" i="1"/>
  <c r="A55" i="1"/>
  <c r="M54" i="1"/>
  <c r="L54" i="1"/>
  <c r="K54" i="1"/>
  <c r="N54" i="1" s="1"/>
  <c r="O54" i="1" s="1"/>
  <c r="Q54" i="1" s="1"/>
  <c r="J54" i="1"/>
  <c r="I54" i="1"/>
  <c r="F54" i="1"/>
  <c r="A54" i="1"/>
  <c r="N53" i="1"/>
  <c r="O53" i="1" s="1"/>
  <c r="Q53" i="1" s="1"/>
  <c r="K53" i="1"/>
  <c r="J53" i="1"/>
  <c r="M53" i="1" s="1"/>
  <c r="I53" i="1"/>
  <c r="L53" i="1" s="1"/>
  <c r="F53" i="1"/>
  <c r="A53" i="1"/>
  <c r="M52" i="1"/>
  <c r="K52" i="1"/>
  <c r="N52" i="1" s="1"/>
  <c r="O52" i="1" s="1"/>
  <c r="Q52" i="1" s="1"/>
  <c r="J52" i="1"/>
  <c r="I52" i="1"/>
  <c r="F52" i="1"/>
  <c r="L52" i="1" s="1"/>
  <c r="A52" i="1"/>
  <c r="N51" i="1"/>
  <c r="K51" i="1"/>
  <c r="J51" i="1"/>
  <c r="M51" i="1" s="1"/>
  <c r="I51" i="1"/>
  <c r="L51" i="1" s="1"/>
  <c r="F51" i="1"/>
  <c r="A51" i="1"/>
  <c r="M50" i="1"/>
  <c r="L50" i="1"/>
  <c r="K50" i="1"/>
  <c r="N50" i="1" s="1"/>
  <c r="O50" i="1" s="1"/>
  <c r="Q50" i="1" s="1"/>
  <c r="J50" i="1"/>
  <c r="I50" i="1"/>
  <c r="F50" i="1"/>
  <c r="A50" i="1"/>
  <c r="N49" i="1"/>
  <c r="O49" i="1" s="1"/>
  <c r="Q49" i="1" s="1"/>
  <c r="K49" i="1"/>
  <c r="J49" i="1"/>
  <c r="M49" i="1" s="1"/>
  <c r="I49" i="1"/>
  <c r="L49" i="1" s="1"/>
  <c r="F49" i="1"/>
  <c r="A49" i="1"/>
  <c r="M48" i="1"/>
  <c r="K48" i="1"/>
  <c r="N48" i="1" s="1"/>
  <c r="O48" i="1" s="1"/>
  <c r="Q48" i="1" s="1"/>
  <c r="J48" i="1"/>
  <c r="I48" i="1"/>
  <c r="F48" i="1"/>
  <c r="L48" i="1" s="1"/>
  <c r="A48" i="1"/>
  <c r="N47" i="1"/>
  <c r="K47" i="1"/>
  <c r="J47" i="1"/>
  <c r="M47" i="1" s="1"/>
  <c r="I47" i="1"/>
  <c r="L47" i="1" s="1"/>
  <c r="F47" i="1"/>
  <c r="A47" i="1"/>
  <c r="M46" i="1"/>
  <c r="L46" i="1"/>
  <c r="K46" i="1"/>
  <c r="N46" i="1" s="1"/>
  <c r="O46" i="1" s="1"/>
  <c r="Q46" i="1" s="1"/>
  <c r="J46" i="1"/>
  <c r="I46" i="1"/>
  <c r="F46" i="1"/>
  <c r="A46" i="1"/>
  <c r="N45" i="1"/>
  <c r="K45" i="1"/>
  <c r="J45" i="1"/>
  <c r="M45" i="1" s="1"/>
  <c r="I45" i="1"/>
  <c r="L45" i="1" s="1"/>
  <c r="F45" i="1"/>
  <c r="A45" i="1"/>
  <c r="M44" i="1"/>
  <c r="K44" i="1"/>
  <c r="N44" i="1" s="1"/>
  <c r="O44" i="1" s="1"/>
  <c r="Q44" i="1" s="1"/>
  <c r="J44" i="1"/>
  <c r="I44" i="1"/>
  <c r="F44" i="1"/>
  <c r="L44" i="1" s="1"/>
  <c r="A44" i="1"/>
  <c r="N43" i="1"/>
  <c r="O43" i="1" s="1"/>
  <c r="Q43" i="1" s="1"/>
  <c r="K43" i="1"/>
  <c r="J43" i="1"/>
  <c r="M43" i="1" s="1"/>
  <c r="I43" i="1"/>
  <c r="L43" i="1" s="1"/>
  <c r="F43" i="1"/>
  <c r="A43" i="1"/>
  <c r="M42" i="1"/>
  <c r="L42" i="1"/>
  <c r="K42" i="1"/>
  <c r="N42" i="1" s="1"/>
  <c r="O42" i="1" s="1"/>
  <c r="Q42" i="1" s="1"/>
  <c r="J42" i="1"/>
  <c r="I42" i="1"/>
  <c r="F42" i="1"/>
  <c r="A42" i="1"/>
  <c r="N41" i="1"/>
  <c r="K41" i="1"/>
  <c r="J41" i="1"/>
  <c r="M41" i="1" s="1"/>
  <c r="I41" i="1"/>
  <c r="L41" i="1" s="1"/>
  <c r="F41" i="1"/>
  <c r="A41" i="1"/>
  <c r="M40" i="1"/>
  <c r="K40" i="1"/>
  <c r="N40" i="1" s="1"/>
  <c r="O40" i="1" s="1"/>
  <c r="Q40" i="1" s="1"/>
  <c r="J40" i="1"/>
  <c r="I40" i="1"/>
  <c r="F40" i="1"/>
  <c r="L40" i="1" s="1"/>
  <c r="A40" i="1"/>
  <c r="N39" i="1"/>
  <c r="O39" i="1" s="1"/>
  <c r="Q39" i="1" s="1"/>
  <c r="K39" i="1"/>
  <c r="J39" i="1"/>
  <c r="M39" i="1" s="1"/>
  <c r="I39" i="1"/>
  <c r="L39" i="1" s="1"/>
  <c r="F39" i="1"/>
  <c r="A39" i="1"/>
  <c r="M38" i="1"/>
  <c r="L38" i="1"/>
  <c r="K38" i="1"/>
  <c r="N38" i="1" s="1"/>
  <c r="O38" i="1" s="1"/>
  <c r="Q38" i="1" s="1"/>
  <c r="J38" i="1"/>
  <c r="I38" i="1"/>
  <c r="F38" i="1"/>
  <c r="A38" i="1"/>
  <c r="N37" i="1"/>
  <c r="K37" i="1"/>
  <c r="J37" i="1"/>
  <c r="M37" i="1" s="1"/>
  <c r="I37" i="1"/>
  <c r="L37" i="1" s="1"/>
  <c r="F37" i="1"/>
  <c r="A37" i="1"/>
  <c r="M36" i="1"/>
  <c r="K36" i="1"/>
  <c r="N36" i="1" s="1"/>
  <c r="O36" i="1" s="1"/>
  <c r="Q36" i="1" s="1"/>
  <c r="J36" i="1"/>
  <c r="I36" i="1"/>
  <c r="F36" i="1"/>
  <c r="L36" i="1" s="1"/>
  <c r="A36" i="1"/>
  <c r="N35" i="1"/>
  <c r="O35" i="1" s="1"/>
  <c r="Q35" i="1" s="1"/>
  <c r="K35" i="1"/>
  <c r="J35" i="1"/>
  <c r="M35" i="1" s="1"/>
  <c r="I35" i="1"/>
  <c r="L35" i="1" s="1"/>
  <c r="F35" i="1"/>
  <c r="A35" i="1"/>
  <c r="M34" i="1"/>
  <c r="L34" i="1"/>
  <c r="K34" i="1"/>
  <c r="N34" i="1" s="1"/>
  <c r="O34" i="1" s="1"/>
  <c r="Q34" i="1" s="1"/>
  <c r="J34" i="1"/>
  <c r="I34" i="1"/>
  <c r="F34" i="1"/>
  <c r="A34" i="1"/>
  <c r="N33" i="1"/>
  <c r="K33" i="1"/>
  <c r="J33" i="1"/>
  <c r="M33" i="1" s="1"/>
  <c r="I33" i="1"/>
  <c r="L33" i="1" s="1"/>
  <c r="F33" i="1"/>
  <c r="A33" i="1"/>
  <c r="M32" i="1"/>
  <c r="K32" i="1"/>
  <c r="N32" i="1" s="1"/>
  <c r="O32" i="1" s="1"/>
  <c r="Q32" i="1" s="1"/>
  <c r="J32" i="1"/>
  <c r="I32" i="1"/>
  <c r="F32" i="1"/>
  <c r="L32" i="1" s="1"/>
  <c r="A32" i="1"/>
  <c r="N31" i="1"/>
  <c r="O31" i="1" s="1"/>
  <c r="Q31" i="1" s="1"/>
  <c r="K31" i="1"/>
  <c r="J31" i="1"/>
  <c r="M31" i="1" s="1"/>
  <c r="I31" i="1"/>
  <c r="L31" i="1" s="1"/>
  <c r="F31" i="1"/>
  <c r="A31" i="1"/>
  <c r="M30" i="1"/>
  <c r="L30" i="1"/>
  <c r="K30" i="1"/>
  <c r="N30" i="1" s="1"/>
  <c r="O30" i="1" s="1"/>
  <c r="Q30" i="1" s="1"/>
  <c r="J30" i="1"/>
  <c r="I30" i="1"/>
  <c r="F30" i="1"/>
  <c r="A30" i="1"/>
  <c r="N29" i="1"/>
  <c r="O29" i="1" s="1"/>
  <c r="Q29" i="1" s="1"/>
  <c r="K29" i="1"/>
  <c r="J29" i="1"/>
  <c r="M29" i="1" s="1"/>
  <c r="I29" i="1"/>
  <c r="L29" i="1" s="1"/>
  <c r="F29" i="1"/>
  <c r="A29" i="1"/>
  <c r="M28" i="1"/>
  <c r="K28" i="1"/>
  <c r="N28" i="1" s="1"/>
  <c r="O28" i="1" s="1"/>
  <c r="Q28" i="1" s="1"/>
  <c r="J28" i="1"/>
  <c r="I28" i="1"/>
  <c r="F28" i="1"/>
  <c r="L28" i="1" s="1"/>
  <c r="A28" i="1"/>
  <c r="N27" i="1"/>
  <c r="K27" i="1"/>
  <c r="J27" i="1"/>
  <c r="M27" i="1" s="1"/>
  <c r="I27" i="1"/>
  <c r="L27" i="1" s="1"/>
  <c r="F27" i="1"/>
  <c r="A27" i="1"/>
  <c r="M26" i="1"/>
  <c r="L26" i="1"/>
  <c r="K26" i="1"/>
  <c r="N26" i="1" s="1"/>
  <c r="O26" i="1" s="1"/>
  <c r="Q26" i="1" s="1"/>
  <c r="J26" i="1"/>
  <c r="I26" i="1"/>
  <c r="F26" i="1"/>
  <c r="A26" i="1"/>
  <c r="N25" i="1"/>
  <c r="O25" i="1" s="1"/>
  <c r="Q25" i="1" s="1"/>
  <c r="K25" i="1"/>
  <c r="J25" i="1"/>
  <c r="M25" i="1" s="1"/>
  <c r="I25" i="1"/>
  <c r="L25" i="1" s="1"/>
  <c r="F25" i="1"/>
  <c r="A25" i="1"/>
  <c r="M24" i="1"/>
  <c r="K24" i="1"/>
  <c r="N24" i="1" s="1"/>
  <c r="O24" i="1" s="1"/>
  <c r="Q24" i="1" s="1"/>
  <c r="J24" i="1"/>
  <c r="I24" i="1"/>
  <c r="F24" i="1"/>
  <c r="L24" i="1" s="1"/>
  <c r="A24" i="1"/>
  <c r="N23" i="1"/>
  <c r="K23" i="1"/>
  <c r="J23" i="1"/>
  <c r="M23" i="1" s="1"/>
  <c r="I23" i="1"/>
  <c r="L23" i="1" s="1"/>
  <c r="F23" i="1"/>
  <c r="A23" i="1"/>
  <c r="M22" i="1"/>
  <c r="L22" i="1"/>
  <c r="K22" i="1"/>
  <c r="N22" i="1" s="1"/>
  <c r="O22" i="1" s="1"/>
  <c r="Q22" i="1" s="1"/>
  <c r="J22" i="1"/>
  <c r="I22" i="1"/>
  <c r="F22" i="1"/>
  <c r="A22" i="1"/>
  <c r="N21" i="1"/>
  <c r="O21" i="1" s="1"/>
  <c r="Q21" i="1" s="1"/>
  <c r="K21" i="1"/>
  <c r="J21" i="1"/>
  <c r="M21" i="1" s="1"/>
  <c r="I21" i="1"/>
  <c r="L21" i="1" s="1"/>
  <c r="F21" i="1"/>
  <c r="A21" i="1"/>
  <c r="M20" i="1"/>
  <c r="K20" i="1"/>
  <c r="N20" i="1" s="1"/>
  <c r="O20" i="1" s="1"/>
  <c r="Q20" i="1" s="1"/>
  <c r="J20" i="1"/>
  <c r="I20" i="1"/>
  <c r="F20" i="1"/>
  <c r="L20" i="1" s="1"/>
  <c r="A20" i="1"/>
  <c r="N19" i="1"/>
  <c r="K19" i="1"/>
  <c r="J19" i="1"/>
  <c r="M19" i="1" s="1"/>
  <c r="I19" i="1"/>
  <c r="L19" i="1" s="1"/>
  <c r="F19" i="1"/>
  <c r="A19" i="1"/>
  <c r="M18" i="1"/>
  <c r="L18" i="1"/>
  <c r="K18" i="1"/>
  <c r="N18" i="1" s="1"/>
  <c r="O18" i="1" s="1"/>
  <c r="Q18" i="1" s="1"/>
  <c r="J18" i="1"/>
  <c r="I18" i="1"/>
  <c r="F18" i="1"/>
  <c r="A18" i="1"/>
  <c r="N17" i="1"/>
  <c r="O17" i="1" s="1"/>
  <c r="Q17" i="1" s="1"/>
  <c r="K17" i="1"/>
  <c r="J17" i="1"/>
  <c r="M17" i="1" s="1"/>
  <c r="I17" i="1"/>
  <c r="L17" i="1" s="1"/>
  <c r="F17" i="1"/>
  <c r="A17" i="1"/>
  <c r="M16" i="1"/>
  <c r="K16" i="1"/>
  <c r="N16" i="1" s="1"/>
  <c r="O16" i="1" s="1"/>
  <c r="Q16" i="1" s="1"/>
  <c r="J16" i="1"/>
  <c r="I16" i="1"/>
  <c r="F16" i="1"/>
  <c r="L16" i="1" s="1"/>
  <c r="A16" i="1"/>
  <c r="N15" i="1"/>
  <c r="K15" i="1"/>
  <c r="J15" i="1"/>
  <c r="M15" i="1" s="1"/>
  <c r="I15" i="1"/>
  <c r="L15" i="1" s="1"/>
  <c r="F15" i="1"/>
  <c r="A15" i="1"/>
  <c r="F4" i="1"/>
  <c r="O368" i="1" l="1"/>
  <c r="Q368" i="1" s="1"/>
  <c r="O33" i="1"/>
  <c r="Q33" i="1" s="1"/>
  <c r="O47" i="1"/>
  <c r="Q47" i="1" s="1"/>
  <c r="O70" i="1"/>
  <c r="Q70" i="1" s="1"/>
  <c r="O37" i="1"/>
  <c r="Q37" i="1" s="1"/>
  <c r="O51" i="1"/>
  <c r="Q51" i="1" s="1"/>
  <c r="O19" i="1"/>
  <c r="Q19" i="1" s="1"/>
  <c r="O23" i="1"/>
  <c r="Q23" i="1" s="1"/>
  <c r="O41" i="1"/>
  <c r="Q41" i="1" s="1"/>
  <c r="O55" i="1"/>
  <c r="Q55" i="1" s="1"/>
  <c r="O27" i="1"/>
  <c r="Q27" i="1" s="1"/>
  <c r="O45" i="1"/>
  <c r="Q45" i="1" s="1"/>
  <c r="O59" i="1"/>
  <c r="Q59" i="1" s="1"/>
  <c r="O66" i="1"/>
  <c r="Q66" i="1" s="1"/>
  <c r="K291" i="1"/>
  <c r="L72" i="1"/>
  <c r="O89" i="1"/>
  <c r="Q89" i="1" s="1"/>
  <c r="L95" i="1"/>
  <c r="O140" i="1"/>
  <c r="Q140" i="1" s="1"/>
  <c r="O150" i="1"/>
  <c r="Q150" i="1" s="1"/>
  <c r="O181" i="1"/>
  <c r="Q181" i="1" s="1"/>
  <c r="L103" i="1"/>
  <c r="L111" i="1"/>
  <c r="L119" i="1"/>
  <c r="L127" i="1"/>
  <c r="L136" i="1"/>
  <c r="L153" i="1"/>
  <c r="O147" i="1"/>
  <c r="Q147" i="1" s="1"/>
  <c r="J291" i="1"/>
  <c r="N291" i="1"/>
  <c r="L68" i="1"/>
  <c r="L291" i="1" s="1"/>
  <c r="L91" i="1"/>
  <c r="L135" i="1"/>
  <c r="L141" i="1"/>
  <c r="F165" i="1"/>
  <c r="L165" i="1" s="1"/>
  <c r="J165" i="1"/>
  <c r="M165" i="1" s="1"/>
  <c r="O165" i="1" s="1"/>
  <c r="Q165" i="1" s="1"/>
  <c r="O15" i="1"/>
  <c r="L151" i="1"/>
  <c r="L172" i="1"/>
  <c r="L76" i="1"/>
  <c r="O93" i="1"/>
  <c r="Q93" i="1" s="1"/>
  <c r="L99" i="1"/>
  <c r="L107" i="1"/>
  <c r="L115" i="1"/>
  <c r="L123" i="1"/>
  <c r="L131" i="1"/>
  <c r="O138" i="1"/>
  <c r="Q138" i="1" s="1"/>
  <c r="L232" i="1"/>
  <c r="O235" i="1"/>
  <c r="Q235" i="1" s="1"/>
  <c r="O237" i="1"/>
  <c r="Q237" i="1" s="1"/>
  <c r="O242" i="1"/>
  <c r="Q242" i="1" s="1"/>
  <c r="L184" i="1"/>
  <c r="L192" i="1"/>
  <c r="L200" i="1"/>
  <c r="L208" i="1"/>
  <c r="L216" i="1"/>
  <c r="L224" i="1"/>
  <c r="O227" i="1"/>
  <c r="Q227" i="1" s="1"/>
  <c r="O241" i="1"/>
  <c r="Q241" i="1" s="1"/>
  <c r="O179" i="1"/>
  <c r="Q179" i="1" s="1"/>
  <c r="O187" i="1"/>
  <c r="Q187" i="1" s="1"/>
  <c r="O195" i="1"/>
  <c r="Q195" i="1" s="1"/>
  <c r="L236" i="1"/>
  <c r="O252" i="1"/>
  <c r="Q252" i="1" s="1"/>
  <c r="O233" i="1"/>
  <c r="Q233" i="1" s="1"/>
  <c r="O135" i="1"/>
  <c r="Q135" i="1" s="1"/>
  <c r="O155" i="1"/>
  <c r="Q155" i="1" s="1"/>
  <c r="O159" i="1"/>
  <c r="Q159" i="1" s="1"/>
  <c r="O163" i="1"/>
  <c r="Q163" i="1" s="1"/>
  <c r="L180" i="1"/>
  <c r="L188" i="1"/>
  <c r="L196" i="1"/>
  <c r="L204" i="1"/>
  <c r="L212" i="1"/>
  <c r="L220" i="1"/>
  <c r="O225" i="1"/>
  <c r="Q225" i="1" s="1"/>
  <c r="O239" i="1"/>
  <c r="Q239" i="1" s="1"/>
  <c r="O246" i="1"/>
  <c r="Q246" i="1" s="1"/>
  <c r="L271" i="1"/>
  <c r="O339" i="1"/>
  <c r="Q339" i="1" s="1"/>
  <c r="O358" i="1"/>
  <c r="Q358" i="1" s="1"/>
  <c r="L259" i="1"/>
  <c r="O274" i="1"/>
  <c r="Q274" i="1" s="1"/>
  <c r="O305" i="1"/>
  <c r="Q305" i="1" s="1"/>
  <c r="O321" i="1"/>
  <c r="Q321" i="1" s="1"/>
  <c r="L250" i="1"/>
  <c r="L251" i="1"/>
  <c r="O262" i="1"/>
  <c r="Q262" i="1" s="1"/>
  <c r="L279" i="1"/>
  <c r="O303" i="1"/>
  <c r="Q303" i="1" s="1"/>
  <c r="O319" i="1"/>
  <c r="Q319" i="1" s="1"/>
  <c r="L255" i="1"/>
  <c r="O259" i="1"/>
  <c r="Q259" i="1" s="1"/>
  <c r="L267" i="1"/>
  <c r="O282" i="1"/>
  <c r="O283" i="1"/>
  <c r="J428" i="1"/>
  <c r="M295" i="1"/>
  <c r="M428" i="1" s="1"/>
  <c r="O301" i="1"/>
  <c r="Q301" i="1" s="1"/>
  <c r="O317" i="1"/>
  <c r="Q317" i="1" s="1"/>
  <c r="O328" i="1"/>
  <c r="Q328" i="1" s="1"/>
  <c r="O334" i="1"/>
  <c r="Q334" i="1" s="1"/>
  <c r="O343" i="1"/>
  <c r="Q343" i="1" s="1"/>
  <c r="O347" i="1"/>
  <c r="Q347" i="1" s="1"/>
  <c r="O351" i="1"/>
  <c r="Q351" i="1" s="1"/>
  <c r="O357" i="1"/>
  <c r="Q357" i="1" s="1"/>
  <c r="O270" i="1"/>
  <c r="Q270" i="1" s="1"/>
  <c r="O299" i="1"/>
  <c r="Q299" i="1" s="1"/>
  <c r="O315" i="1"/>
  <c r="Q315" i="1" s="1"/>
  <c r="O326" i="1"/>
  <c r="Q326" i="1" s="1"/>
  <c r="O298" i="1"/>
  <c r="Q298" i="1" s="1"/>
  <c r="O314" i="1"/>
  <c r="Q314" i="1" s="1"/>
  <c r="L242" i="1"/>
  <c r="L243" i="1"/>
  <c r="L263" i="1"/>
  <c r="O278" i="1"/>
  <c r="Q278" i="1" s="1"/>
  <c r="L284" i="1"/>
  <c r="I292" i="1"/>
  <c r="O370" i="1"/>
  <c r="Q370" i="1" s="1"/>
  <c r="O413" i="1"/>
  <c r="Q413" i="1" s="1"/>
  <c r="L339" i="1"/>
  <c r="L363" i="1"/>
  <c r="L364" i="1"/>
  <c r="L391" i="1"/>
  <c r="O398" i="1"/>
  <c r="Q398" i="1" s="1"/>
  <c r="O403" i="1"/>
  <c r="Q403" i="1" s="1"/>
  <c r="L407" i="1"/>
  <c r="L447" i="1"/>
  <c r="L458" i="1" s="1"/>
  <c r="O452" i="1"/>
  <c r="K428" i="1"/>
  <c r="L351" i="1"/>
  <c r="L367" i="1"/>
  <c r="O386" i="1"/>
  <c r="Q386" i="1" s="1"/>
  <c r="O422" i="1"/>
  <c r="Q422" i="1" s="1"/>
  <c r="O427" i="1"/>
  <c r="Q427" i="1" s="1"/>
  <c r="N458" i="1"/>
  <c r="O437" i="1"/>
  <c r="O378" i="1"/>
  <c r="Q378" i="1" s="1"/>
  <c r="O402" i="1"/>
  <c r="Q402" i="1" s="1"/>
  <c r="L343" i="1"/>
  <c r="O367" i="1"/>
  <c r="Q367" i="1" s="1"/>
  <c r="N428" i="1"/>
  <c r="L327" i="1"/>
  <c r="L428" i="1" s="1"/>
  <c r="L335" i="1"/>
  <c r="L387" i="1"/>
  <c r="O374" i="1"/>
  <c r="Q374" i="1" s="1"/>
  <c r="O382" i="1"/>
  <c r="Q382" i="1" s="1"/>
  <c r="O394" i="1"/>
  <c r="Q394" i="1" s="1"/>
  <c r="O410" i="1"/>
  <c r="Q410" i="1" s="1"/>
  <c r="O442" i="1"/>
  <c r="L455" i="1"/>
  <c r="O457" i="1"/>
  <c r="J458" i="1"/>
  <c r="O430" i="1"/>
  <c r="O291" i="1" l="1"/>
  <c r="O428" i="1" s="1"/>
  <c r="Q15" i="1"/>
  <c r="Q428" i="1" s="1"/>
  <c r="M291" i="1"/>
  <c r="O458" i="1"/>
  <c r="O295" i="1"/>
  <c r="Q295" i="1" s="1"/>
</calcChain>
</file>

<file path=xl/sharedStrings.xml><?xml version="1.0" encoding="utf-8"?>
<sst xmlns="http://schemas.openxmlformats.org/spreadsheetml/2006/main" count="916" uniqueCount="905">
  <si>
    <t>Ведомость потребления электроэнергии</t>
  </si>
  <si>
    <t>Абонент: СНТ "Пушкарка"</t>
  </si>
  <si>
    <t>Учётный период:</t>
  </si>
  <si>
    <t>Сельский тариф</t>
  </si>
  <si>
    <t>Дневной тариф</t>
  </si>
  <si>
    <t>руб.</t>
  </si>
  <si>
    <t>Ночной тариф</t>
  </si>
  <si>
    <t>Двухтарифный учет</t>
  </si>
  <si>
    <t>№ п/п</t>
  </si>
  <si>
    <t>№ участка</t>
  </si>
  <si>
    <t>Серийный номер</t>
  </si>
  <si>
    <t xml:space="preserve">Показания на начало периода    </t>
  </si>
  <si>
    <t>Показания на конец периода</t>
  </si>
  <si>
    <t>Расход</t>
  </si>
  <si>
    <t xml:space="preserve"> К оплате (двухтарифный  учёт), руб.</t>
  </si>
  <si>
    <t>(+)Долг/         (-)Аванс</t>
  </si>
  <si>
    <t>К оплате (+) Переплата (-)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</si>
  <si>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</si>
  <si>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</si>
  <si>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</si>
  <si>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</si>
  <si>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</si>
  <si>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</si>
  <si>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</si>
  <si>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Участок №195</t>
  </si>
  <si>
    <t>30301/1</t>
  </si>
  <si>
    <t>Участок №198</t>
  </si>
  <si>
    <t>25195/1</t>
  </si>
  <si>
    <t>Участок №199</t>
  </si>
  <si>
    <t>25195/2</t>
  </si>
  <si>
    <t>Участок №200</t>
  </si>
  <si>
    <t>32273/1</t>
  </si>
  <si>
    <t>Участок №201</t>
  </si>
  <si>
    <t>731021/1</t>
  </si>
  <si>
    <t>Участок №203</t>
  </si>
  <si>
    <t>27962/1</t>
  </si>
  <si>
    <t>Участок №206</t>
  </si>
  <si>
    <t>25195/3</t>
  </si>
  <si>
    <t>Участок №207</t>
  </si>
  <si>
    <t>32201/2</t>
  </si>
  <si>
    <t>Участок №208</t>
  </si>
  <si>
    <t>29424/1</t>
  </si>
  <si>
    <t>Участок №209</t>
  </si>
  <si>
    <t>30301/2</t>
  </si>
  <si>
    <t>Участок №211</t>
  </si>
  <si>
    <t>30301/3</t>
  </si>
  <si>
    <t>Участок №212</t>
  </si>
  <si>
    <t>31211/1</t>
  </si>
  <si>
    <t>Участок №213</t>
  </si>
  <si>
    <t>31211/2</t>
  </si>
  <si>
    <t>Участок №215</t>
  </si>
  <si>
    <t>26/1</t>
  </si>
  <si>
    <t>Участок №216</t>
  </si>
  <si>
    <t>27053/1</t>
  </si>
  <si>
    <t>Участок №218</t>
  </si>
  <si>
    <t>346547/1</t>
  </si>
  <si>
    <t>Участок №219</t>
  </si>
  <si>
    <t>358650/1</t>
  </si>
  <si>
    <t>Участок №220</t>
  </si>
  <si>
    <t>32258/1</t>
  </si>
  <si>
    <t>Участок №221</t>
  </si>
  <si>
    <t>30518/1</t>
  </si>
  <si>
    <t>Участок №223</t>
  </si>
  <si>
    <t>30518/2</t>
  </si>
  <si>
    <t>Участок №228</t>
  </si>
  <si>
    <t>31211/3</t>
  </si>
  <si>
    <t>Участок №229</t>
  </si>
  <si>
    <t>726999/1</t>
  </si>
  <si>
    <t>Участок №232</t>
  </si>
  <si>
    <t>356085/1</t>
  </si>
  <si>
    <t>Участок №236</t>
  </si>
  <si>
    <t>30141/2</t>
  </si>
  <si>
    <t>Участок №237</t>
  </si>
  <si>
    <t>30141/3</t>
  </si>
  <si>
    <t>Участок №242</t>
  </si>
  <si>
    <t>343404/1</t>
  </si>
  <si>
    <t>Участок №244</t>
  </si>
  <si>
    <t>370026/2</t>
  </si>
  <si>
    <t>Участок №249</t>
  </si>
  <si>
    <t>30302/1</t>
  </si>
  <si>
    <t>Участок №250</t>
  </si>
  <si>
    <t>30302/2</t>
  </si>
  <si>
    <t>Участок №252</t>
  </si>
  <si>
    <t>30292/1</t>
  </si>
  <si>
    <t>Участок №253</t>
  </si>
  <si>
    <t>30292/2</t>
  </si>
  <si>
    <t>Участок №256</t>
  </si>
  <si>
    <t>32203/1</t>
  </si>
  <si>
    <t>Участок №263</t>
  </si>
  <si>
    <t>29736/2</t>
  </si>
  <si>
    <t>Участок №264</t>
  </si>
  <si>
    <t>30302/3</t>
  </si>
  <si>
    <t>Участок №265</t>
  </si>
  <si>
    <t>30287/2</t>
  </si>
  <si>
    <t>Участок №266</t>
  </si>
  <si>
    <t>30287/3</t>
  </si>
  <si>
    <t>Участок №268</t>
  </si>
  <si>
    <t>30099/2</t>
  </si>
  <si>
    <t>Участок №270</t>
  </si>
  <si>
    <t>28670/2</t>
  </si>
  <si>
    <t>Участок №273</t>
  </si>
  <si>
    <t>342683/1</t>
  </si>
  <si>
    <t>Участок №273a</t>
  </si>
  <si>
    <t>32211/2</t>
  </si>
  <si>
    <t>Участок №276</t>
  </si>
  <si>
    <t>343358/1</t>
  </si>
  <si>
    <t>Участок №277</t>
  </si>
  <si>
    <t>30518/3</t>
  </si>
  <si>
    <t>Участок №282</t>
  </si>
  <si>
    <t>30228/2</t>
  </si>
  <si>
    <t>Участок №285</t>
  </si>
  <si>
    <t>31014/1</t>
  </si>
  <si>
    <t>Участок №286</t>
  </si>
  <si>
    <t>342706/1</t>
  </si>
  <si>
    <t>Участок №288</t>
  </si>
  <si>
    <t>30283/2</t>
  </si>
  <si>
    <t>Участок №289</t>
  </si>
  <si>
    <t>30283/3</t>
  </si>
  <si>
    <t>Участок №293</t>
  </si>
  <si>
    <t>29688/2</t>
  </si>
  <si>
    <t>Участок №294</t>
  </si>
  <si>
    <t>29688/3</t>
  </si>
  <si>
    <t>Участок №296</t>
  </si>
  <si>
    <t>30289/2</t>
  </si>
  <si>
    <t>Участок №297</t>
  </si>
  <si>
    <t>343380/1</t>
  </si>
  <si>
    <t>Участок №298</t>
  </si>
  <si>
    <t>32235/1</t>
  </si>
  <si>
    <t>Участок №299</t>
  </si>
  <si>
    <t>32217/1</t>
  </si>
  <si>
    <t>Участок №300</t>
  </si>
  <si>
    <t>32217/2</t>
  </si>
  <si>
    <t>Участок №301</t>
  </si>
  <si>
    <t>358733/1</t>
  </si>
  <si>
    <t>Участок №314</t>
  </si>
  <si>
    <t>30283/1</t>
  </si>
  <si>
    <t>Участок №315</t>
  </si>
  <si>
    <t>27980/1</t>
  </si>
  <si>
    <t>Участок №316</t>
  </si>
  <si>
    <t>32212/1</t>
  </si>
  <si>
    <t>Участок №318</t>
  </si>
  <si>
    <t>351620/1</t>
  </si>
  <si>
    <t>Участок №319</t>
  </si>
  <si>
    <t>32274/2</t>
  </si>
  <si>
    <t>Участок №322</t>
  </si>
  <si>
    <t>30228/1</t>
  </si>
  <si>
    <t>Участок №324</t>
  </si>
  <si>
    <t>370030/2</t>
  </si>
  <si>
    <t>Участок №325</t>
  </si>
  <si>
    <t>370030/1</t>
  </si>
  <si>
    <t>Участок №328</t>
  </si>
  <si>
    <t>29729/2</t>
  </si>
  <si>
    <t>Участок №329</t>
  </si>
  <si>
    <t>349510/1</t>
  </si>
  <si>
    <t>Участок №333</t>
  </si>
  <si>
    <t>370123/1</t>
  </si>
  <si>
    <t>Участок №335</t>
  </si>
  <si>
    <t>358634/1</t>
  </si>
  <si>
    <t>Участок №336</t>
  </si>
  <si>
    <t>358634/2</t>
  </si>
  <si>
    <t>Участок №337</t>
  </si>
  <si>
    <t>370145/1</t>
  </si>
  <si>
    <t>Участок №340</t>
  </si>
  <si>
    <t>29726/1</t>
  </si>
  <si>
    <t>Участок №346</t>
  </si>
  <si>
    <t>30285/3</t>
  </si>
  <si>
    <t>Участок №349</t>
  </si>
  <si>
    <t>372601/1</t>
  </si>
  <si>
    <t>Участок №361</t>
  </si>
  <si>
    <t>730735/1</t>
  </si>
  <si>
    <t>Участок №362</t>
  </si>
  <si>
    <t>30112/2</t>
  </si>
  <si>
    <t>Участок №365</t>
  </si>
  <si>
    <t>32281/2</t>
  </si>
  <si>
    <t>Участок №367</t>
  </si>
  <si>
    <t>730743/1</t>
  </si>
  <si>
    <t>Участок №368</t>
  </si>
  <si>
    <t>372601/2</t>
  </si>
  <si>
    <t>Участок №377</t>
  </si>
  <si>
    <t>351341/1</t>
  </si>
  <si>
    <t>Участок №378</t>
  </si>
  <si>
    <t>29726/2</t>
  </si>
  <si>
    <t>Участок №380</t>
  </si>
  <si>
    <t>370145/3</t>
  </si>
  <si>
    <t>Участок №384/1</t>
  </si>
  <si>
    <t>343652/2</t>
  </si>
  <si>
    <t>Участок №384/2</t>
  </si>
  <si>
    <t>358634/3</t>
  </si>
  <si>
    <t>Участок №392</t>
  </si>
  <si>
    <t>32036/1</t>
  </si>
  <si>
    <t>Участок №397</t>
  </si>
  <si>
    <t>346197/2</t>
  </si>
  <si>
    <t>Участок №401</t>
  </si>
  <si>
    <t>358715/1</t>
  </si>
  <si>
    <t>Участок №402</t>
  </si>
  <si>
    <t>32216/1</t>
  </si>
  <si>
    <t>Участок №404</t>
  </si>
  <si>
    <t>358739/1</t>
  </si>
  <si>
    <t>Участок №405</t>
  </si>
  <si>
    <t>351274/1</t>
  </si>
  <si>
    <t>Участок №408</t>
  </si>
  <si>
    <t>30538/1</t>
  </si>
  <si>
    <t>Участок №414</t>
  </si>
  <si>
    <t>345588/1</t>
  </si>
  <si>
    <t>Участок №421</t>
  </si>
  <si>
    <t>731022/1</t>
  </si>
  <si>
    <t>Участок №423</t>
  </si>
  <si>
    <t>357872/1</t>
  </si>
  <si>
    <t>Участок №424</t>
  </si>
  <si>
    <t>357880/1</t>
  </si>
  <si>
    <t>Участок №427</t>
  </si>
  <si>
    <t>372595/1</t>
  </si>
  <si>
    <t>Участок №429</t>
  </si>
  <si>
    <t>346791/1</t>
  </si>
  <si>
    <t>Участок №431</t>
  </si>
  <si>
    <t>370670/1</t>
  </si>
  <si>
    <t>Участок №432</t>
  </si>
  <si>
    <t>32215/1</t>
  </si>
  <si>
    <t>Участок №433</t>
  </si>
  <si>
    <t>371156/1</t>
  </si>
  <si>
    <t>Участок №437</t>
  </si>
  <si>
    <t>28455/2</t>
  </si>
  <si>
    <t>Участок №439</t>
  </si>
  <si>
    <t>30125/1</t>
  </si>
  <si>
    <t>Участок №440</t>
  </si>
  <si>
    <t>30125/2</t>
  </si>
  <si>
    <t>Участок №441</t>
  </si>
  <si>
    <t>30125/3</t>
  </si>
  <si>
    <t>Участок №444</t>
  </si>
  <si>
    <t>32232/2</t>
  </si>
  <si>
    <t>Участок №445</t>
  </si>
  <si>
    <t>32215/2</t>
  </si>
  <si>
    <t>Участок №446</t>
  </si>
  <si>
    <t>371156/2</t>
  </si>
  <si>
    <t>Участок №448</t>
  </si>
  <si>
    <t>370670/2</t>
  </si>
  <si>
    <t>Участок №450</t>
  </si>
  <si>
    <t>31997/1</t>
  </si>
  <si>
    <t>Участок №451</t>
  </si>
  <si>
    <t>22278/1</t>
  </si>
  <si>
    <t>Участок №452</t>
  </si>
  <si>
    <t>345968/1</t>
  </si>
  <si>
    <t>Участок №453</t>
  </si>
  <si>
    <t>29724/1</t>
  </si>
  <si>
    <t>Участок №454</t>
  </si>
  <si>
    <t>29724/2</t>
  </si>
  <si>
    <t>Участок №460</t>
  </si>
  <si>
    <t>351397/1</t>
  </si>
  <si>
    <t>Участок №462</t>
  </si>
  <si>
    <t>730716/1</t>
  </si>
  <si>
    <t>Участок №463</t>
  </si>
  <si>
    <t>367344/0</t>
  </si>
  <si>
    <t>Участок №464</t>
  </si>
  <si>
    <t>32213/1</t>
  </si>
  <si>
    <t>Участок №465</t>
  </si>
  <si>
    <t>358698/1</t>
  </si>
  <si>
    <t>Участок №466</t>
  </si>
  <si>
    <t>32213/2</t>
  </si>
  <si>
    <t>Участок №467</t>
  </si>
  <si>
    <t>32243/1</t>
  </si>
  <si>
    <t>Участок №474</t>
  </si>
  <si>
    <t>351274/2</t>
  </si>
  <si>
    <t>Участок №477</t>
  </si>
  <si>
    <t>358739/2</t>
  </si>
  <si>
    <t>Участок №478</t>
  </si>
  <si>
    <t>32216/2</t>
  </si>
  <si>
    <t>Участок №489</t>
  </si>
  <si>
    <t>343493/1</t>
  </si>
  <si>
    <t>Участок №490</t>
  </si>
  <si>
    <t>32278/1</t>
  </si>
  <si>
    <t>Участок №491</t>
  </si>
  <si>
    <t>32240/1</t>
  </si>
  <si>
    <t>Участок №496</t>
  </si>
  <si>
    <t>369662/1</t>
  </si>
  <si>
    <t>Участок №497</t>
  </si>
  <si>
    <t>353686/1</t>
  </si>
  <si>
    <t>Участок №498</t>
  </si>
  <si>
    <t>32243/2</t>
  </si>
  <si>
    <t>Участок №499</t>
  </si>
  <si>
    <t>30434/1</t>
  </si>
  <si>
    <t>Участок №503</t>
  </si>
  <si>
    <t>342374/3</t>
  </si>
  <si>
    <t>Участок №506</t>
  </si>
  <si>
    <t>343312/2</t>
  </si>
  <si>
    <t>Участок №507</t>
  </si>
  <si>
    <t>343312/3</t>
  </si>
  <si>
    <t>Участок №509</t>
  </si>
  <si>
    <t>370125/1</t>
  </si>
  <si>
    <t>Участок №515</t>
  </si>
  <si>
    <t>30533/1</t>
  </si>
  <si>
    <t>Участок №517</t>
  </si>
  <si>
    <t>30137/1</t>
  </si>
  <si>
    <t>Участок №518</t>
  </si>
  <si>
    <t>30137/2</t>
  </si>
  <si>
    <t>Участок №519</t>
  </si>
  <si>
    <t>730749/1</t>
  </si>
  <si>
    <t>Участок №520</t>
  </si>
  <si>
    <t>370083/1</t>
  </si>
  <si>
    <t>Участок №521</t>
  </si>
  <si>
    <t>370083/2</t>
  </si>
  <si>
    <t>Участок №529</t>
  </si>
  <si>
    <t>30533/3</t>
  </si>
  <si>
    <t>Участок №533</t>
  </si>
  <si>
    <t>32482/2</t>
  </si>
  <si>
    <t>Участок №535</t>
  </si>
  <si>
    <t>32297/1</t>
  </si>
  <si>
    <t>Участок №536</t>
  </si>
  <si>
    <t>32297/2</t>
  </si>
  <si>
    <t>Участок №537</t>
  </si>
  <si>
    <t>730717/1</t>
  </si>
  <si>
    <t>Участок №539</t>
  </si>
  <si>
    <t>30299/2</t>
  </si>
  <si>
    <t>Участок №540</t>
  </si>
  <si>
    <t>370125/2</t>
  </si>
  <si>
    <t>Участок №546</t>
  </si>
  <si>
    <t>342374/2</t>
  </si>
  <si>
    <t>Участок №547</t>
  </si>
  <si>
    <t>342374/1</t>
  </si>
  <si>
    <t>Участок №549</t>
  </si>
  <si>
    <t>30434/2</t>
  </si>
  <si>
    <t>Участок №550</t>
  </si>
  <si>
    <t>30434/3</t>
  </si>
  <si>
    <t>Участок №553</t>
  </si>
  <si>
    <t>32259/2</t>
  </si>
  <si>
    <t>Участок №557</t>
  </si>
  <si>
    <t>373172/1</t>
  </si>
  <si>
    <t>Участок №559</t>
  </si>
  <si>
    <t>32278/2</t>
  </si>
  <si>
    <t>Участок №561</t>
  </si>
  <si>
    <t>342730/1</t>
  </si>
  <si>
    <t>Участок №563</t>
  </si>
  <si>
    <t>343304/3</t>
  </si>
  <si>
    <t>Участок №567</t>
  </si>
  <si>
    <t>350105/1</t>
  </si>
  <si>
    <t>Участок №569</t>
  </si>
  <si>
    <t>347584/1</t>
  </si>
  <si>
    <t>Участок №570</t>
  </si>
  <si>
    <t>345202/1</t>
  </si>
  <si>
    <t>Участок №571</t>
  </si>
  <si>
    <t>347911/1</t>
  </si>
  <si>
    <t>Участок №573</t>
  </si>
  <si>
    <t>343758/1</t>
  </si>
  <si>
    <t>Участок №575</t>
  </si>
  <si>
    <t>353899/1</t>
  </si>
  <si>
    <t>Участок №577</t>
  </si>
  <si>
    <t>731015/1</t>
  </si>
  <si>
    <t>Участок №578</t>
  </si>
  <si>
    <t>343405/1</t>
  </si>
  <si>
    <t>Участок №579</t>
  </si>
  <si>
    <t>343199/1</t>
  </si>
  <si>
    <t>Участок №585</t>
  </si>
  <si>
    <t>351613/1</t>
  </si>
  <si>
    <t>Участок №586</t>
  </si>
  <si>
    <t>358021/2</t>
  </si>
  <si>
    <t>Участок №590</t>
  </si>
  <si>
    <t>30502/1</t>
  </si>
  <si>
    <t>Участок №592</t>
  </si>
  <si>
    <t>30502/2</t>
  </si>
  <si>
    <t>Участок №594</t>
  </si>
  <si>
    <t>28895/2</t>
  </si>
  <si>
    <t>Участок №596</t>
  </si>
  <si>
    <t>32251/1</t>
  </si>
  <si>
    <t>Участок №599</t>
  </si>
  <si>
    <t>32166/1</t>
  </si>
  <si>
    <t>Участок №601</t>
  </si>
  <si>
    <t>730668/1</t>
  </si>
  <si>
    <t>Участок №602</t>
  </si>
  <si>
    <t>730766/1</t>
  </si>
  <si>
    <t>Участок №606</t>
  </si>
  <si>
    <t>32484/1</t>
  </si>
  <si>
    <t>Участок №614</t>
  </si>
  <si>
    <t>343741/1</t>
  </si>
  <si>
    <t>Участок №619</t>
  </si>
  <si>
    <t>350087/1</t>
  </si>
  <si>
    <t>Участок №621</t>
  </si>
  <si>
    <t>341999/1</t>
  </si>
  <si>
    <t>Участок №623</t>
  </si>
  <si>
    <t>729922/1</t>
  </si>
  <si>
    <t>Участок №624</t>
  </si>
  <si>
    <t>30861/1</t>
  </si>
  <si>
    <t>Участок №625</t>
  </si>
  <si>
    <t>30444/1</t>
  </si>
  <si>
    <t>Участок №636</t>
  </si>
  <si>
    <t>31940/2</t>
  </si>
  <si>
    <t>Участок №639</t>
  </si>
  <si>
    <t>730744/1</t>
  </si>
  <si>
    <t>Участок №641</t>
  </si>
  <si>
    <t>31932/2</t>
  </si>
  <si>
    <t>Участок №642</t>
  </si>
  <si>
    <t>342729/1</t>
  </si>
  <si>
    <t>Участок №643</t>
  </si>
  <si>
    <t>730709/1</t>
  </si>
  <si>
    <t>Участок №645</t>
  </si>
  <si>
    <t>30861/2</t>
  </si>
  <si>
    <t>Участок №646</t>
  </si>
  <si>
    <t>30861/3</t>
  </si>
  <si>
    <t>Участок №649</t>
  </si>
  <si>
    <t>341999/3</t>
  </si>
  <si>
    <t>Участок №651</t>
  </si>
  <si>
    <t>357877/1</t>
  </si>
  <si>
    <t>Участок №652</t>
  </si>
  <si>
    <t>731011/1</t>
  </si>
  <si>
    <t>Участок №655</t>
  </si>
  <si>
    <t>28895/3</t>
  </si>
  <si>
    <t>Участок №656</t>
  </si>
  <si>
    <t>730728/1</t>
  </si>
  <si>
    <t>Участок №658</t>
  </si>
  <si>
    <t>347516/1</t>
  </si>
  <si>
    <t>Участок №659</t>
  </si>
  <si>
    <t>32292/1</t>
  </si>
  <si>
    <t>Участок №660</t>
  </si>
  <si>
    <t>730764/1</t>
  </si>
  <si>
    <t>Участок №663</t>
  </si>
  <si>
    <t>32478/1</t>
  </si>
  <si>
    <t>Участок №664</t>
  </si>
  <si>
    <t>30865/1</t>
  </si>
  <si>
    <t>Участок №672</t>
  </si>
  <si>
    <t>30863/1</t>
  </si>
  <si>
    <t>Участок №673</t>
  </si>
  <si>
    <t>342400/1</t>
  </si>
  <si>
    <t>Участок №674</t>
  </si>
  <si>
    <t>342400/2</t>
  </si>
  <si>
    <t>Участок №681</t>
  </si>
  <si>
    <t>343275/2</t>
  </si>
  <si>
    <t>Участок №683</t>
  </si>
  <si>
    <t>346544/1</t>
  </si>
  <si>
    <t>Участок №685</t>
  </si>
  <si>
    <t>30863/2</t>
  </si>
  <si>
    <t>Участок №693</t>
  </si>
  <si>
    <t>30865/3</t>
  </si>
  <si>
    <t>Участок №694</t>
  </si>
  <si>
    <t>32478/2</t>
  </si>
  <si>
    <t>Участок №695</t>
  </si>
  <si>
    <t>24987/1</t>
  </si>
  <si>
    <t>Участок №704</t>
  </si>
  <si>
    <t>358021/1</t>
  </si>
  <si>
    <t>Участок №705</t>
  </si>
  <si>
    <t>32221/1</t>
  </si>
  <si>
    <t>Участок №709</t>
  </si>
  <si>
    <t>30144/1</t>
  </si>
  <si>
    <t>Участок №712</t>
  </si>
  <si>
    <t>343069/2</t>
  </si>
  <si>
    <t>Участок №714</t>
  </si>
  <si>
    <t>24987/2</t>
  </si>
  <si>
    <t>Участок №718</t>
  </si>
  <si>
    <t>30771/1</t>
  </si>
  <si>
    <t>Участок №719</t>
  </si>
  <si>
    <t>31941/1</t>
  </si>
  <si>
    <t>Участок №720</t>
  </si>
  <si>
    <t>342681/1</t>
  </si>
  <si>
    <t>Участок №721</t>
  </si>
  <si>
    <t>368717/0</t>
  </si>
  <si>
    <t>Участок №728</t>
  </si>
  <si>
    <t>32287/1</t>
  </si>
  <si>
    <t>Участок №729</t>
  </si>
  <si>
    <t>32287/2</t>
  </si>
  <si>
    <t>Участок №733</t>
  </si>
  <si>
    <t>28892/3</t>
  </si>
  <si>
    <t>Участок №734</t>
  </si>
  <si>
    <t>31942/1</t>
  </si>
  <si>
    <t>Участок №737</t>
  </si>
  <si>
    <t>31941/2</t>
  </si>
  <si>
    <t>Участок №740</t>
  </si>
  <si>
    <t>32184/2</t>
  </si>
  <si>
    <t>Участок №741</t>
  </si>
  <si>
    <t>729950/1</t>
  </si>
  <si>
    <t>Участок №748</t>
  </si>
  <si>
    <t>343494/1</t>
  </si>
  <si>
    <t>Участок №749</t>
  </si>
  <si>
    <t>32234/2</t>
  </si>
  <si>
    <t>Участок №750</t>
  </si>
  <si>
    <t>30144/2</t>
  </si>
  <si>
    <t>Участок №752</t>
  </si>
  <si>
    <t>30144/3</t>
  </si>
  <si>
    <t>Участок №754</t>
  </si>
  <si>
    <t>32221/2</t>
  </si>
  <si>
    <t>Участок №755</t>
  </si>
  <si>
    <t>730683/1</t>
  </si>
  <si>
    <t>Участок №756</t>
  </si>
  <si>
    <t>343932/1</t>
  </si>
  <si>
    <t>Участок №758</t>
  </si>
  <si>
    <t>32268/1</t>
  </si>
  <si>
    <t>Участок №763</t>
  </si>
  <si>
    <t>28989/1</t>
  </si>
  <si>
    <t>Участок №768</t>
  </si>
  <si>
    <t>26602/1</t>
  </si>
  <si>
    <t>Участок №769</t>
  </si>
  <si>
    <t>355680/1</t>
  </si>
  <si>
    <t>Участок №770</t>
  </si>
  <si>
    <t>373198/1</t>
  </si>
  <si>
    <t>Участок №775</t>
  </si>
  <si>
    <t>30453/1</t>
  </si>
  <si>
    <t>Участок №777</t>
  </si>
  <si>
    <t>355126/1</t>
  </si>
  <si>
    <t>Участок №779</t>
  </si>
  <si>
    <t>358742/1</t>
  </si>
  <si>
    <t>Участок №785</t>
  </si>
  <si>
    <t>30453/3</t>
  </si>
  <si>
    <t>Участок №786</t>
  </si>
  <si>
    <t>32225/2</t>
  </si>
  <si>
    <t>Участок №788</t>
  </si>
  <si>
    <t>32252/2</t>
  </si>
  <si>
    <t>Участок №791</t>
  </si>
  <si>
    <t>26602/2</t>
  </si>
  <si>
    <t>Участок №793</t>
  </si>
  <si>
    <t>346811/1</t>
  </si>
  <si>
    <t>Участок №794</t>
  </si>
  <si>
    <t>30438/3</t>
  </si>
  <si>
    <t>Участок №800</t>
  </si>
  <si>
    <t>28908/2</t>
  </si>
  <si>
    <t>Участок №801</t>
  </si>
  <si>
    <t>28908/3</t>
  </si>
  <si>
    <t>Участок №802</t>
  </si>
  <si>
    <t>32268/2</t>
  </si>
  <si>
    <t>Участок №804</t>
  </si>
  <si>
    <t>347503/1</t>
  </si>
  <si>
    <t>Участок №807</t>
  </si>
  <si>
    <t>30145/2</t>
  </si>
  <si>
    <t>Участок №810</t>
  </si>
  <si>
    <t>370082/2</t>
  </si>
  <si>
    <t>Участок №813</t>
  </si>
  <si>
    <t>371108/0</t>
  </si>
  <si>
    <t>Участок №814</t>
  </si>
  <si>
    <t>32495/1</t>
  </si>
  <si>
    <t>Участок №816</t>
  </si>
  <si>
    <t>32214/1</t>
  </si>
  <si>
    <t>Участок №818</t>
  </si>
  <si>
    <t>32242/1</t>
  </si>
  <si>
    <t>Участок №820</t>
  </si>
  <si>
    <t>351346/1</t>
  </si>
  <si>
    <t>Участок №822</t>
  </si>
  <si>
    <t>729969/1</t>
  </si>
  <si>
    <t>Участок №828</t>
  </si>
  <si>
    <t>358919/1</t>
  </si>
  <si>
    <t>Участок №832</t>
  </si>
  <si>
    <t>32495/2</t>
  </si>
  <si>
    <t>Участок №836</t>
  </si>
  <si>
    <t>730745/1</t>
  </si>
  <si>
    <t>Участок №837</t>
  </si>
  <si>
    <t>371145/2</t>
  </si>
  <si>
    <t>Участок №839</t>
  </si>
  <si>
    <t>370082/1</t>
  </si>
  <si>
    <t>Участок №842</t>
  </si>
  <si>
    <t>30145/3</t>
  </si>
  <si>
    <t>Участок №844</t>
  </si>
  <si>
    <t>32045/1</t>
  </si>
  <si>
    <t>Участок №846</t>
  </si>
  <si>
    <t>371179/2</t>
  </si>
  <si>
    <t>Участок №847</t>
  </si>
  <si>
    <t>371179/1</t>
  </si>
  <si>
    <t>Участок №848</t>
  </si>
  <si>
    <t>372594/1</t>
  </si>
  <si>
    <t>Участок №849</t>
  </si>
  <si>
    <t>372594/2</t>
  </si>
  <si>
    <t>Участок №852</t>
  </si>
  <si>
    <t>30696/1</t>
  </si>
  <si>
    <t>Участок №856</t>
  </si>
  <si>
    <t>343766/1</t>
  </si>
  <si>
    <t>Сторожка</t>
  </si>
  <si>
    <t>32258/2</t>
  </si>
  <si>
    <t>Правление</t>
  </si>
  <si>
    <t>355694/1</t>
  </si>
  <si>
    <t xml:space="preserve">Насос </t>
  </si>
  <si>
    <t>343781/0</t>
  </si>
  <si>
    <t>Освещение ТП-1</t>
  </si>
  <si>
    <t>357883/1</t>
  </si>
  <si>
    <t>Освещение ТП-2</t>
  </si>
  <si>
    <t>345192/1</t>
  </si>
  <si>
    <t>Освещение ТП-3</t>
  </si>
  <si>
    <t>343363/1</t>
  </si>
  <si>
    <t>Общий счётчик ТП №1</t>
  </si>
  <si>
    <t>359239/0</t>
  </si>
  <si>
    <t>Общий счётчик ТП №2</t>
  </si>
  <si>
    <t>31322/0</t>
  </si>
  <si>
    <t>Общий счётчик ТП №3</t>
  </si>
  <si>
    <t>9392/0</t>
  </si>
  <si>
    <t>СУММА по СНТ</t>
  </si>
  <si>
    <t>Сумма общих счётчиков</t>
  </si>
  <si>
    <t>Оплата по сельскому тарифу в СНТ</t>
  </si>
  <si>
    <t>Участок №197</t>
  </si>
  <si>
    <t>32201/1</t>
  </si>
  <si>
    <t>Участок №204</t>
  </si>
  <si>
    <t>32273/2</t>
  </si>
  <si>
    <t>Участок №226</t>
  </si>
  <si>
    <t>32211/1</t>
  </si>
  <si>
    <t>Участок №241</t>
  </si>
  <si>
    <t>730368/1</t>
  </si>
  <si>
    <t>Участок №243</t>
  </si>
  <si>
    <t>356085/2</t>
  </si>
  <si>
    <t>Участок №248</t>
  </si>
  <si>
    <t>30287/1</t>
  </si>
  <si>
    <t>Участок №259</t>
  </si>
  <si>
    <t>364080/0</t>
  </si>
  <si>
    <t>Участок №260</t>
  </si>
  <si>
    <t>30292/3</t>
  </si>
  <si>
    <t>Участок №262</t>
  </si>
  <si>
    <t>29736/1</t>
  </si>
  <si>
    <t>Участок №267</t>
  </si>
  <si>
    <t>30099/1</t>
  </si>
  <si>
    <t>Участок №269</t>
  </si>
  <si>
    <t>28670/1</t>
  </si>
  <si>
    <t>Участок №284</t>
  </si>
  <si>
    <t>30146/1</t>
  </si>
  <si>
    <t>Участок №287</t>
  </si>
  <si>
    <t>32274/1</t>
  </si>
  <si>
    <t>Участок №292</t>
  </si>
  <si>
    <t>29688/1</t>
  </si>
  <si>
    <t>Участок №303</t>
  </si>
  <si>
    <t>32199/1</t>
  </si>
  <si>
    <t>Участок №305</t>
  </si>
  <si>
    <t>32235/2</t>
  </si>
  <si>
    <t>Участок №308</t>
  </si>
  <si>
    <t>364043/0</t>
  </si>
  <si>
    <t>Участок №309</t>
  </si>
  <si>
    <t>30289/3</t>
  </si>
  <si>
    <t>Участок №310</t>
  </si>
  <si>
    <t>364049/0</t>
  </si>
  <si>
    <t>Участок №311</t>
  </si>
  <si>
    <t>343490/1</t>
  </si>
  <si>
    <t>Участок №321</t>
  </si>
  <si>
    <t>30146/3</t>
  </si>
  <si>
    <t>Участок №327</t>
  </si>
  <si>
    <t>29729/1</t>
  </si>
  <si>
    <t>Участок №341</t>
  </si>
  <si>
    <t>32276/1</t>
  </si>
  <si>
    <t>Участок №342</t>
  </si>
  <si>
    <t>32276/2</t>
  </si>
  <si>
    <t>Участок №351</t>
  </si>
  <si>
    <t>30430/2</t>
  </si>
  <si>
    <t>Участок №353</t>
  </si>
  <si>
    <t>343359/1</t>
  </si>
  <si>
    <t>Участок №355</t>
  </si>
  <si>
    <t>30112/1</t>
  </si>
  <si>
    <t>Участок №358</t>
  </si>
  <si>
    <t>32199/2</t>
  </si>
  <si>
    <t>Участок №369</t>
  </si>
  <si>
    <t>346504/2</t>
  </si>
  <si>
    <t>Участок №371</t>
  </si>
  <si>
    <t>30285/2</t>
  </si>
  <si>
    <t>Участок №382</t>
  </si>
  <si>
    <t>343652/1</t>
  </si>
  <si>
    <t>Участок №385</t>
  </si>
  <si>
    <t>370123/2</t>
  </si>
  <si>
    <t>Участок №386</t>
  </si>
  <si>
    <t>370123/3</t>
  </si>
  <si>
    <t>Участок №388</t>
  </si>
  <si>
    <t>358916/1</t>
  </si>
  <si>
    <t>Участок №395</t>
  </si>
  <si>
    <t>342716/1</t>
  </si>
  <si>
    <t>Участок №396</t>
  </si>
  <si>
    <t>346197/1</t>
  </si>
  <si>
    <t>Участок №399</t>
  </si>
  <si>
    <t>730729/1</t>
  </si>
  <si>
    <t>Участок №410</t>
  </si>
  <si>
    <t>30538/2</t>
  </si>
  <si>
    <t>Участок №411</t>
  </si>
  <si>
    <t>342463/1</t>
  </si>
  <si>
    <t>Участок №435</t>
  </si>
  <si>
    <t>32232/1</t>
  </si>
  <si>
    <t>Участок №436</t>
  </si>
  <si>
    <t>28455/1</t>
  </si>
  <si>
    <t>Участок №442</t>
  </si>
  <si>
    <t>28455/3</t>
  </si>
  <si>
    <t>Участок №447</t>
  </si>
  <si>
    <t>370670/3</t>
  </si>
  <si>
    <t>Участок №457</t>
  </si>
  <si>
    <t>32031/1</t>
  </si>
  <si>
    <t>Участок №461</t>
  </si>
  <si>
    <t>730658/1</t>
  </si>
  <si>
    <t>Участок №469</t>
  </si>
  <si>
    <t>368662/0</t>
  </si>
  <si>
    <t>Участок №470</t>
  </si>
  <si>
    <t>30538/3</t>
  </si>
  <si>
    <t>Участок №473</t>
  </si>
  <si>
    <t>358665/1</t>
  </si>
  <si>
    <t>Участок №480</t>
  </si>
  <si>
    <t>358536/1</t>
  </si>
  <si>
    <t>Участок №481</t>
  </si>
  <si>
    <t>358715/2</t>
  </si>
  <si>
    <t>Участок №486</t>
  </si>
  <si>
    <t>730738/1</t>
  </si>
  <si>
    <t>Участок №488</t>
  </si>
  <si>
    <t>343304/1</t>
  </si>
  <si>
    <t>Участок №501</t>
  </si>
  <si>
    <t>343457/1</t>
  </si>
  <si>
    <t>Участок №505</t>
  </si>
  <si>
    <t>343312/1</t>
  </si>
  <si>
    <t>Участок №510</t>
  </si>
  <si>
    <t>30299/3</t>
  </si>
  <si>
    <t>Участок №512</t>
  </si>
  <si>
    <t>32482/1</t>
  </si>
  <si>
    <t>Участок №524</t>
  </si>
  <si>
    <t>357735/1</t>
  </si>
  <si>
    <t>Участок №528</t>
  </si>
  <si>
    <t>30137/3</t>
  </si>
  <si>
    <t>Участок №538</t>
  </si>
  <si>
    <t>30299/1</t>
  </si>
  <si>
    <t>Участок №543</t>
  </si>
  <si>
    <t>30767/1</t>
  </si>
  <si>
    <t>Участок №545</t>
  </si>
  <si>
    <t>32270/2</t>
  </si>
  <si>
    <t>Участок №552/1</t>
  </si>
  <si>
    <t>32259/1</t>
  </si>
  <si>
    <t>Участок №554</t>
  </si>
  <si>
    <t>369662/2</t>
  </si>
  <si>
    <t>Участок №555</t>
  </si>
  <si>
    <t>355188/1</t>
  </si>
  <si>
    <t>Участок №556</t>
  </si>
  <si>
    <t>370129/3</t>
  </si>
  <si>
    <t>Участок №558</t>
  </si>
  <si>
    <t>32240/2</t>
  </si>
  <si>
    <t>Участок №562</t>
  </si>
  <si>
    <t>343304/2</t>
  </si>
  <si>
    <t>Участок №566</t>
  </si>
  <si>
    <t>32265/2</t>
  </si>
  <si>
    <t>Участок №581</t>
  </si>
  <si>
    <t>351244/2</t>
  </si>
  <si>
    <t>Участок №583</t>
  </si>
  <si>
    <t>32068/1</t>
  </si>
  <si>
    <t>Участок №587</t>
  </si>
  <si>
    <t>26510/1</t>
  </si>
  <si>
    <t>Участок №588</t>
  </si>
  <si>
    <t>373122/0</t>
  </si>
  <si>
    <t>Участок №589</t>
  </si>
  <si>
    <t>32236/1</t>
  </si>
  <si>
    <t>Участок №593</t>
  </si>
  <si>
    <t>28895/1</t>
  </si>
  <si>
    <t>Участок №605</t>
  </si>
  <si>
    <t>352778/1</t>
  </si>
  <si>
    <t>Участок №607</t>
  </si>
  <si>
    <t>356275/1</t>
  </si>
  <si>
    <t>Участок №608</t>
  </si>
  <si>
    <t>31940/1</t>
  </si>
  <si>
    <t>Участок №617</t>
  </si>
  <si>
    <t>32484/2</t>
  </si>
  <si>
    <t>Участок №626</t>
  </si>
  <si>
    <t>30444/2</t>
  </si>
  <si>
    <t>Участок №634</t>
  </si>
  <si>
    <t>347721/1</t>
  </si>
  <si>
    <t>Участок №640</t>
  </si>
  <si>
    <t>31932/1</t>
  </si>
  <si>
    <t>Участок №657</t>
  </si>
  <si>
    <t>32236/2</t>
  </si>
  <si>
    <t>Участок №667</t>
  </si>
  <si>
    <t>356130/1</t>
  </si>
  <si>
    <t>Участок №669</t>
  </si>
  <si>
    <t>343621/1</t>
  </si>
  <si>
    <t>Участок №670</t>
  </si>
  <si>
    <t>343621/2</t>
  </si>
  <si>
    <t>Участок №675</t>
  </si>
  <si>
    <t>343275/1</t>
  </si>
  <si>
    <t>Участок №678</t>
  </si>
  <si>
    <t>343748/1</t>
  </si>
  <si>
    <t>Участок №686</t>
  </si>
  <si>
    <t>30863/3</t>
  </si>
  <si>
    <t>Участок №688</t>
  </si>
  <si>
    <t>343215/1</t>
  </si>
  <si>
    <t>Участок №689</t>
  </si>
  <si>
    <t>343215/2</t>
  </si>
  <si>
    <t>Участок №690</t>
  </si>
  <si>
    <t>356130/2</t>
  </si>
  <si>
    <t>Участок №692</t>
  </si>
  <si>
    <t>30865/2</t>
  </si>
  <si>
    <t>Участок №697</t>
  </si>
  <si>
    <t>372184/1</t>
  </si>
  <si>
    <t>Участок №699</t>
  </si>
  <si>
    <t>32292/2</t>
  </si>
  <si>
    <t>Участок №702</t>
  </si>
  <si>
    <t>26510/2</t>
  </si>
  <si>
    <t>Участок №707</t>
  </si>
  <si>
    <t>731020/1</t>
  </si>
  <si>
    <t>Участок №710</t>
  </si>
  <si>
    <t>32234/1</t>
  </si>
  <si>
    <t>Участок №711</t>
  </si>
  <si>
    <t>343069/1</t>
  </si>
  <si>
    <t>Участок №717</t>
  </si>
  <si>
    <t>32184/1</t>
  </si>
  <si>
    <t>Участок №722</t>
  </si>
  <si>
    <t>28892/1</t>
  </si>
  <si>
    <t>Участок №725</t>
  </si>
  <si>
    <t>30880/1</t>
  </si>
  <si>
    <t>Участок №726</t>
  </si>
  <si>
    <t>30880/2</t>
  </si>
  <si>
    <t>Участок №727</t>
  </si>
  <si>
    <t>731659/1</t>
  </si>
  <si>
    <t>Участок №732</t>
  </si>
  <si>
    <t>30880/3</t>
  </si>
  <si>
    <t>Участок №735</t>
  </si>
  <si>
    <t>31942/2</t>
  </si>
  <si>
    <t>Участок №743</t>
  </si>
  <si>
    <t>368667/0</t>
  </si>
  <si>
    <t>Участок №745</t>
  </si>
  <si>
    <t>32202/2</t>
  </si>
  <si>
    <t>Участок №746</t>
  </si>
  <si>
    <t>343069/3</t>
  </si>
  <si>
    <t>Участок №761</t>
  </si>
  <si>
    <t>28908/1</t>
  </si>
  <si>
    <t>Участок №764</t>
  </si>
  <si>
    <t>28989/2</t>
  </si>
  <si>
    <t>Участок №765</t>
  </si>
  <si>
    <t>357887/1</t>
  </si>
  <si>
    <t>Участок №766</t>
  </si>
  <si>
    <t>30438/1</t>
  </si>
  <si>
    <t>Участок №767</t>
  </si>
  <si>
    <t>30438/2</t>
  </si>
  <si>
    <t>Участок №782</t>
  </si>
  <si>
    <t>355126/2</t>
  </si>
  <si>
    <t>Участок №783</t>
  </si>
  <si>
    <t>357873/1</t>
  </si>
  <si>
    <t>Участок №784</t>
  </si>
  <si>
    <t>30453/2</t>
  </si>
  <si>
    <t>Участок №790</t>
  </si>
  <si>
    <t>355680/2</t>
  </si>
  <si>
    <t>Участок №798</t>
  </si>
  <si>
    <t>28989/3</t>
  </si>
  <si>
    <t>Участок №803</t>
  </si>
  <si>
    <t>351358/1</t>
  </si>
  <si>
    <t>Участок №806</t>
  </si>
  <si>
    <t>30145/1</t>
  </si>
  <si>
    <t>Участок №808</t>
  </si>
  <si>
    <t>357875/1</t>
  </si>
  <si>
    <t>Участок №811</t>
  </si>
  <si>
    <t>371145/1</t>
  </si>
  <si>
    <t>Участок №815</t>
  </si>
  <si>
    <t>373199/1</t>
  </si>
  <si>
    <t>Участок №819</t>
  </si>
  <si>
    <t>364095/0</t>
  </si>
  <si>
    <t>Участок №823</t>
  </si>
  <si>
    <t>32289/1</t>
  </si>
  <si>
    <t>Участок №824</t>
  </si>
  <si>
    <t>32289/2</t>
  </si>
  <si>
    <t>Участок №827</t>
  </si>
  <si>
    <t>32242/2</t>
  </si>
  <si>
    <t>Участок №829</t>
  </si>
  <si>
    <t>32214/2</t>
  </si>
  <si>
    <t>Участок №834</t>
  </si>
  <si>
    <t>730759/1</t>
  </si>
  <si>
    <t>Участок №850</t>
  </si>
  <si>
    <t>343386/1</t>
  </si>
  <si>
    <t>Участок №851</t>
  </si>
  <si>
    <t>30768/1</t>
  </si>
  <si>
    <t>Участок №860</t>
  </si>
  <si>
    <t>730742/1</t>
  </si>
  <si>
    <t>Участок №861</t>
  </si>
  <si>
    <t>32250/1</t>
  </si>
  <si>
    <t>Участок №862</t>
  </si>
  <si>
    <t>32250/2</t>
  </si>
  <si>
    <t xml:space="preserve">СУММА </t>
  </si>
  <si>
    <t>Оплата по сельскому тарифу в МЭС</t>
  </si>
  <si>
    <t>Участок №274</t>
  </si>
  <si>
    <t>343381/1</t>
  </si>
  <si>
    <t>Участок №317</t>
  </si>
  <si>
    <t>32212/2</t>
  </si>
  <si>
    <t>Участок №320</t>
  </si>
  <si>
    <t>30146/2</t>
  </si>
  <si>
    <t>Участок №338</t>
  </si>
  <si>
    <t>370145/2</t>
  </si>
  <si>
    <t>Участок №350</t>
  </si>
  <si>
    <t>30430/1</t>
  </si>
  <si>
    <t>Участок №370</t>
  </si>
  <si>
    <t>30285/1</t>
  </si>
  <si>
    <t>Участок №373</t>
  </si>
  <si>
    <t>32005/1</t>
  </si>
  <si>
    <t>Участок №374</t>
  </si>
  <si>
    <t>355465/1</t>
  </si>
  <si>
    <t>Участок №375</t>
  </si>
  <si>
    <t>30143/1</t>
  </si>
  <si>
    <t>Участок №426</t>
  </si>
  <si>
    <t>32162/1</t>
  </si>
  <si>
    <t>Участок №455</t>
  </si>
  <si>
    <t>742088/1</t>
  </si>
  <si>
    <t>Участок №468</t>
  </si>
  <si>
    <t>353090/1</t>
  </si>
  <si>
    <t>Участок №484</t>
  </si>
  <si>
    <t>32265/1</t>
  </si>
  <si>
    <t>Участок №493</t>
  </si>
  <si>
    <t>370129/1</t>
  </si>
  <si>
    <t>Участок №494</t>
  </si>
  <si>
    <t>370129/2</t>
  </si>
  <si>
    <t>Участок №504</t>
  </si>
  <si>
    <t>32270/1</t>
  </si>
  <si>
    <t>Участок №622</t>
  </si>
  <si>
    <t>341999/2</t>
  </si>
  <si>
    <t>Участок №644</t>
  </si>
  <si>
    <t>30444/3</t>
  </si>
  <si>
    <t>Участок №653</t>
  </si>
  <si>
    <t>32251/2</t>
  </si>
  <si>
    <t>Участок №684</t>
  </si>
  <si>
    <t>342400/3</t>
  </si>
  <si>
    <t>Участок №713</t>
  </si>
  <si>
    <t>731010/1</t>
  </si>
  <si>
    <t>Участок №723</t>
  </si>
  <si>
    <t>371094/0</t>
  </si>
  <si>
    <t>Участок №771</t>
  </si>
  <si>
    <t>32252/1</t>
  </si>
  <si>
    <t>Участок №773</t>
  </si>
  <si>
    <t>32225/1</t>
  </si>
  <si>
    <t>Участок №797</t>
  </si>
  <si>
    <t>368671/0</t>
  </si>
  <si>
    <t>Участок №805</t>
  </si>
  <si>
    <t>32228/1</t>
  </si>
  <si>
    <t>Участок №843</t>
  </si>
  <si>
    <t>32228/2</t>
  </si>
  <si>
    <t>Участок №859</t>
  </si>
  <si>
    <t>731009/1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</si>
</sst>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19]mmmm\ yyyy;@"/>
    <numFmt numFmtId="165" formatCode="[$-F800]dddd\,\ mmmm\ dd\,\ yyyy"/>
    <numFmt numFmtId="166" formatCode="#,##0.00&quot;р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 wrapText="1"/>
    </xf>
    <xf numFmtId="3" fontId="0" fillId="0" borderId="31" xfId="1" applyNumberFormat="1" applyFont="1" applyBorder="1" applyAlignment="1">
      <alignment horizontal="center" vertical="center" wrapText="1"/>
    </xf>
    <xf numFmtId="3" fontId="0" fillId="0" borderId="29" xfId="1" applyNumberFormat="1" applyFont="1" applyBorder="1" applyAlignment="1">
      <alignment horizontal="center" vertical="center" wrapText="1"/>
    </xf>
    <xf numFmtId="3" fontId="0" fillId="0" borderId="30" xfId="1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right" vertical="center"/>
    </xf>
    <xf numFmtId="2" fontId="3" fillId="0" borderId="32" xfId="0" applyNumberFormat="1" applyFont="1" applyBorder="1"/>
    <xf numFmtId="0" fontId="0" fillId="0" borderId="28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 wrapText="1"/>
    </xf>
    <xf numFmtId="3" fontId="0" fillId="0" borderId="27" xfId="1" applyNumberFormat="1" applyFont="1" applyBorder="1" applyAlignment="1">
      <alignment horizontal="center" vertical="center" wrapText="1"/>
    </xf>
    <xf numFmtId="3" fontId="0" fillId="0" borderId="28" xfId="1" applyNumberFormat="1" applyFont="1" applyBorder="1" applyAlignment="1">
      <alignment horizontal="center" vertical="center" wrapText="1"/>
    </xf>
    <xf numFmtId="3" fontId="0" fillId="0" borderId="14" xfId="1" applyNumberFormat="1" applyFon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9" fillId="0" borderId="0" xfId="0" applyFont="1"/>
    <xf numFmtId="0" fontId="7" fillId="0" borderId="33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3" fontId="0" fillId="0" borderId="34" xfId="1" applyNumberFormat="1" applyFont="1" applyBorder="1" applyAlignment="1">
      <alignment horizontal="center" vertical="center" wrapText="1"/>
    </xf>
    <xf numFmtId="3" fontId="0" fillId="0" borderId="33" xfId="1" applyNumberFormat="1" applyFont="1" applyBorder="1" applyAlignment="1">
      <alignment horizontal="center" vertical="center" wrapText="1"/>
    </xf>
    <xf numFmtId="3" fontId="0" fillId="0" borderId="5" xfId="1" applyNumberFormat="1" applyFon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37" xfId="1" applyNumberFormat="1" applyFont="1" applyBorder="1" applyAlignment="1">
      <alignment horizontal="center" vertical="center" wrapText="1"/>
    </xf>
    <xf numFmtId="3" fontId="0" fillId="0" borderId="35" xfId="1" applyNumberFormat="1" applyFont="1" applyBorder="1" applyAlignment="1">
      <alignment horizontal="center" vertical="center" wrapText="1"/>
    </xf>
    <xf numFmtId="3" fontId="0" fillId="0" borderId="1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0" fillId="0" borderId="39" xfId="0" applyBorder="1"/>
    <xf numFmtId="0" fontId="0" fillId="0" borderId="38" xfId="0" applyBorder="1"/>
    <xf numFmtId="0" fontId="7" fillId="0" borderId="35" xfId="0" applyFont="1" applyBorder="1" applyAlignment="1">
      <alignment horizontal="center"/>
    </xf>
    <xf numFmtId="0" fontId="0" fillId="0" borderId="35" xfId="0" applyBorder="1"/>
    <xf numFmtId="3" fontId="0" fillId="0" borderId="39" xfId="0" applyNumberFormat="1" applyBorder="1"/>
    <xf numFmtId="3" fontId="0" fillId="0" borderId="14" xfId="0" applyNumberFormat="1" applyBorder="1" applyAlignment="1">
      <alignment horizontal="center" vertical="center" wrapText="1"/>
    </xf>
    <xf numFmtId="2" fontId="3" fillId="0" borderId="0" xfId="0" applyNumberFormat="1" applyFont="1"/>
    <xf numFmtId="3" fontId="0" fillId="0" borderId="11" xfId="0" applyNumberFormat="1" applyBorder="1" applyAlignment="1">
      <alignment horizontal="center" vertical="center" wrapText="1"/>
    </xf>
    <xf numFmtId="3" fontId="0" fillId="0" borderId="35" xfId="0" applyNumberFormat="1" applyBorder="1"/>
    <xf numFmtId="2" fontId="0" fillId="0" borderId="39" xfId="0" applyNumberFormat="1" applyBorder="1"/>
    <xf numFmtId="2" fontId="0" fillId="0" borderId="35" xfId="0" applyNumberFormat="1" applyBorder="1"/>
    <xf numFmtId="0" fontId="4" fillId="0" borderId="0" xfId="0" applyFont="1" applyBorder="1"/>
    <xf numFmtId="0" fontId="0" fillId="0" borderId="32" xfId="0" applyBorder="1" applyAlignment="1">
      <alignment horizontal="right"/>
    </xf>
    <xf numFmtId="0" fontId="0" fillId="0" borderId="32" xfId="0" applyBorder="1"/>
    <xf numFmtId="2" fontId="0" fillId="0" borderId="32" xfId="0" applyNumberFormat="1" applyBorder="1" applyAlignment="1">
      <alignment horizontal="right"/>
    </xf>
    <xf numFmtId="2" fontId="0" fillId="0" borderId="32" xfId="0" applyNumberFormat="1" applyBorder="1"/>
    <xf numFmtId="0" fontId="3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0" fillId="0" borderId="41" xfId="0" applyBorder="1"/>
    <xf numFmtId="0" fontId="8" fillId="0" borderId="42" xfId="0" applyFont="1" applyBorder="1" applyAlignment="1">
      <alignment horizontal="right" vertical="center"/>
    </xf>
    <xf numFmtId="2" fontId="3" fillId="0" borderId="42" xfId="0" applyNumberFormat="1" applyFont="1" applyBorder="1"/>
    <xf numFmtId="0" fontId="5" fillId="0" borderId="11" xfId="0" applyFont="1" applyBorder="1" applyAlignment="1">
      <alignment horizontal="center" vertical="center" wrapText="1"/>
    </xf>
    <xf numFmtId="2" fontId="0" fillId="0" borderId="7" xfId="0" applyNumberFormat="1" applyBorder="1"/>
    <xf numFmtId="2" fontId="12" fillId="0" borderId="32" xfId="0" applyNumberFormat="1" applyFont="1" applyBorder="1"/>
    <xf numFmtId="0" fontId="11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 wrapText="1"/>
    </xf>
    <xf numFmtId="166" fontId="0" fillId="0" borderId="2" xfId="1" applyNumberFormat="1" applyFont="1" applyBorder="1" applyAlignment="1">
      <alignment horizontal="center" vertical="center" wrapText="1"/>
    </xf>
    <xf numFmtId="166" fontId="3" fillId="0" borderId="3" xfId="1" applyNumberFormat="1" applyFont="1" applyBorder="1" applyAlignment="1">
      <alignment horizontal="center" vertical="center" wrapText="1"/>
    </xf>
    <xf numFmtId="166" fontId="0" fillId="0" borderId="4" xfId="1" applyNumberFormat="1" applyFont="1" applyBorder="1" applyAlignment="1">
      <alignment horizontal="center" vertical="center" wrapText="1"/>
    </xf>
    <xf numFmtId="166" fontId="0" fillId="0" borderId="0" xfId="1" applyNumberFormat="1" applyFont="1" applyBorder="1" applyAlignment="1">
      <alignment horizontal="center" vertical="center" wrapText="1"/>
    </xf>
    <xf numFmtId="166" fontId="3" fillId="0" borderId="36" xfId="1" applyNumberFormat="1" applyFont="1" applyBorder="1" applyAlignment="1">
      <alignment horizontal="center" vertical="center" wrapText="1"/>
    </xf>
    <xf numFmtId="166" fontId="3" fillId="0" borderId="25" xfId="1" applyNumberFormat="1" applyFont="1" applyBorder="1" applyAlignment="1">
      <alignment horizontal="center" vertical="center" wrapText="1"/>
    </xf>
    <xf numFmtId="166" fontId="3" fillId="0" borderId="23" xfId="1" applyNumberFormat="1" applyFont="1" applyBorder="1" applyAlignment="1">
      <alignment horizontal="center" vertical="center" wrapText="1"/>
    </xf>
    <xf numFmtId="166" fontId="3" fillId="0" borderId="26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/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5">
    <dxf>
      <font>
        <i val="0"/>
        <condense val="0"/>
        <extend val="0"/>
        <color rgb="FF800080"/>
      </font>
      <fill>
        <patternFill>
          <bgColor rgb="FFFF99CC"/>
        </patternFill>
      </fill>
    </dxf>
    <dxf>
      <font>
        <i val="0"/>
        <condense val="0"/>
        <extend val="0"/>
        <color rgb="FFFF0000"/>
      </font>
      <fill>
        <patternFill patternType="none">
          <bgColor indexed="65"/>
        </patternFill>
      </fill>
    </dxf>
    <dxf>
      <font>
        <i val="0"/>
        <condense val="0"/>
        <extend val="0"/>
        <color auto="1"/>
      </font>
      <fill>
        <patternFill>
          <bgColor rgb="FFFF99CC"/>
        </patternFill>
      </fill>
    </dxf>
    <dxf>
      <font>
        <i val="0"/>
        <condense val="0"/>
        <extend val="0"/>
        <color rgb="FF800080"/>
      </font>
      <fill>
        <patternFill>
          <bgColor rgb="FFFF99CC"/>
        </patternFill>
      </fill>
    </dxf>
    <dxf>
      <font>
        <i val="0"/>
        <condense val="0"/>
        <extend val="0"/>
        <color rgb="FF800080"/>
      </font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8"/>
  <sheetViews>
    <sheetView tabSelected="1" topLeftCell="A407" zoomScale="110" zoomScaleNormal="110" workbookViewId="0">
      <selection activeCell="Z429" sqref="Z429"/>
    </sheetView>
  </sheetViews>
  <sheetFormatPr defaultRowHeight="15" x14ac:dyDescent="0.25"/>
  <cols>
    <col min="1" max="1" width="5.28515625" customWidth="1"/>
    <col min="2" max="2" width="13.85546875" customWidth="1"/>
    <col min="4" max="4" width="7.7109375" customWidth="1"/>
    <col min="5" max="5" width="7.140625" customWidth="1"/>
    <col min="6" max="6" width="8" customWidth="1"/>
    <col min="7" max="7" width="7.7109375" customWidth="1"/>
    <col min="8" max="8" width="7.28515625" customWidth="1"/>
    <col min="9" max="9" width="6.85546875" customWidth="1"/>
    <col min="10" max="10" width="7.42578125" customWidth="1"/>
    <col min="11" max="11" width="7.85546875" customWidth="1"/>
    <col min="12" max="12" width="7.28515625" customWidth="1"/>
    <col min="13" max="13" width="9.5703125" bestFit="1" customWidth="1"/>
    <col min="14" max="14" width="9.28515625" bestFit="1" customWidth="1"/>
    <col min="15" max="15" width="9.5703125" bestFit="1" customWidth="1"/>
    <col min="16" max="16" width="9.28515625" bestFit="1" customWidth="1"/>
    <col min="17" max="17" width="10.28515625" customWidth="1"/>
  </cols>
  <sheetData>
    <row r="1" spans="1:17" ht="20.25" x14ac:dyDescent="0.3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"/>
      <c r="Q1" s="1"/>
    </row>
    <row r="2" spans="1:17" ht="15.75" x14ac:dyDescent="0.25">
      <c r="A2" s="65"/>
      <c r="B2" s="65"/>
      <c r="C2" s="60" t="s">
        <v>1</v>
      </c>
      <c r="D2" s="60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"/>
      <c r="Q2" s="1"/>
    </row>
    <row r="3" spans="1:17" x14ac:dyDescent="0.25">
      <c r="A3" s="62"/>
      <c r="B3" s="62"/>
      <c r="C3" s="62"/>
      <c r="D3" s="62"/>
      <c r="E3" s="62"/>
      <c r="F3" s="62"/>
      <c r="G3" s="68"/>
      <c r="H3" s="66"/>
      <c r="I3" s="66"/>
      <c r="J3" s="66"/>
      <c r="K3" s="66"/>
      <c r="L3" s="66"/>
      <c r="M3" s="66"/>
      <c r="N3" s="66"/>
      <c r="O3" s="66"/>
      <c r="P3" s="1"/>
      <c r="Q3" s="1"/>
    </row>
    <row r="4" spans="1:17" x14ac:dyDescent="0.25">
      <c r="A4" s="111" t="s">
        <v>2</v>
      </c>
      <c r="B4" s="111"/>
      <c r="C4" s="111"/>
      <c r="D4" s="111"/>
      <c r="E4" s="111"/>
      <c r="F4" s="117">
        <f>G13</f>
        <v>44826</v>
      </c>
      <c r="G4" s="117"/>
      <c r="H4" s="66"/>
      <c r="I4" s="66"/>
      <c r="J4" s="66"/>
      <c r="K4" s="66"/>
      <c r="L4" s="66"/>
      <c r="M4" s="66"/>
      <c r="N4" s="66"/>
      <c r="O4" s="66"/>
      <c r="P4" s="1"/>
      <c r="Q4" s="1"/>
    </row>
    <row r="5" spans="1:17" x14ac:dyDescent="0.25">
      <c r="A5" s="118" t="s">
        <v>3</v>
      </c>
      <c r="B5" s="118"/>
      <c r="C5" s="118"/>
      <c r="D5" s="118"/>
      <c r="E5" s="118"/>
      <c r="F5" s="118"/>
      <c r="G5" s="118"/>
      <c r="H5" s="66"/>
      <c r="I5" s="66"/>
      <c r="J5" s="66"/>
      <c r="K5" s="66"/>
      <c r="L5" s="66"/>
      <c r="M5" s="66"/>
      <c r="N5" s="66"/>
      <c r="O5" s="66"/>
      <c r="P5" s="1"/>
      <c r="Q5" s="1"/>
    </row>
    <row r="6" spans="1:17" x14ac:dyDescent="0.25">
      <c r="A6" s="115" t="s">
        <v>4</v>
      </c>
      <c r="B6" s="115"/>
      <c r="C6" s="115"/>
      <c r="D6" s="115"/>
      <c r="E6" s="115"/>
      <c r="F6" s="61">
        <v>4.97</v>
      </c>
      <c r="G6" s="62" t="s">
        <v>5</v>
      </c>
      <c r="H6" s="66"/>
      <c r="I6" s="66"/>
      <c r="J6" s="66"/>
      <c r="K6" s="66"/>
      <c r="L6" s="66"/>
      <c r="M6" s="66"/>
      <c r="N6" s="66"/>
      <c r="O6" s="66"/>
      <c r="P6" s="1"/>
      <c r="Q6" s="1"/>
    </row>
    <row r="7" spans="1:17" x14ac:dyDescent="0.25">
      <c r="A7" s="115" t="s">
        <v>6</v>
      </c>
      <c r="B7" s="115"/>
      <c r="C7" s="115"/>
      <c r="D7" s="115"/>
      <c r="E7" s="115"/>
      <c r="F7" s="63">
        <v>2</v>
      </c>
      <c r="G7" s="62" t="s">
        <v>5</v>
      </c>
      <c r="H7" s="66"/>
      <c r="I7" s="66"/>
      <c r="J7" s="66"/>
      <c r="K7" s="66"/>
      <c r="L7" s="66"/>
      <c r="M7" s="66"/>
      <c r="N7" s="66"/>
      <c r="O7" s="66"/>
      <c r="P7" s="1"/>
      <c r="Q7" s="1"/>
    </row>
    <row r="8" spans="1:17" x14ac:dyDescent="0.25">
      <c r="A8" s="110" t="s">
        <v>7</v>
      </c>
      <c r="B8" s="110"/>
      <c r="C8" s="110"/>
      <c r="D8" s="110"/>
      <c r="E8" s="110"/>
      <c r="F8" s="110"/>
      <c r="G8" s="110"/>
      <c r="H8" s="66"/>
      <c r="I8" s="66"/>
      <c r="J8" s="66"/>
      <c r="K8" s="66"/>
      <c r="L8" s="66"/>
      <c r="M8" s="66"/>
      <c r="N8" s="66"/>
      <c r="O8" s="66"/>
      <c r="P8" s="1"/>
      <c r="Q8" s="1"/>
    </row>
    <row r="9" spans="1:17" x14ac:dyDescent="0.25">
      <c r="A9" s="111" t="s">
        <v>4</v>
      </c>
      <c r="B9" s="111"/>
      <c r="C9" s="111"/>
      <c r="D9" s="111"/>
      <c r="E9" s="111"/>
      <c r="F9" s="64">
        <v>7.1</v>
      </c>
      <c r="G9" s="62" t="s">
        <v>5</v>
      </c>
      <c r="H9" s="66"/>
      <c r="I9" s="66"/>
      <c r="J9" s="66"/>
      <c r="K9" s="66"/>
      <c r="L9" s="66"/>
      <c r="M9" s="66"/>
      <c r="N9" s="66"/>
      <c r="O9" s="66"/>
      <c r="P9" s="1"/>
      <c r="Q9" s="1"/>
    </row>
    <row r="10" spans="1:17" x14ac:dyDescent="0.25">
      <c r="A10" s="111" t="s">
        <v>6</v>
      </c>
      <c r="B10" s="111"/>
      <c r="C10" s="111"/>
      <c r="D10" s="111"/>
      <c r="E10" s="111"/>
      <c r="F10" s="64">
        <v>2.82</v>
      </c>
      <c r="G10" s="62" t="s">
        <v>5</v>
      </c>
      <c r="H10" s="66"/>
      <c r="I10" s="66"/>
      <c r="J10" s="66"/>
      <c r="K10" s="66"/>
      <c r="L10" s="66"/>
      <c r="M10" s="66"/>
      <c r="N10" s="66"/>
      <c r="O10" s="66"/>
      <c r="P10" s="1"/>
      <c r="Q10" s="1"/>
    </row>
    <row r="11" spans="1:17" ht="15.75" thickBot="1" x14ac:dyDescent="0.3">
      <c r="A11" s="66"/>
      <c r="B11" s="66"/>
      <c r="C11" s="66"/>
      <c r="D11" s="66"/>
      <c r="E11" s="66"/>
      <c r="F11" s="67"/>
      <c r="G11" s="66"/>
      <c r="H11" s="66"/>
      <c r="I11" s="66"/>
      <c r="J11" s="66"/>
      <c r="K11" s="66"/>
      <c r="L11" s="66"/>
      <c r="M11" s="66"/>
      <c r="N11" s="66"/>
      <c r="O11" s="66"/>
      <c r="P11" s="1"/>
      <c r="Q11" s="1"/>
    </row>
    <row r="12" spans="1:17" ht="39" customHeight="1" thickBot="1" x14ac:dyDescent="0.3">
      <c r="A12" s="112" t="s">
        <v>8</v>
      </c>
      <c r="B12" s="112" t="s">
        <v>9</v>
      </c>
      <c r="C12" s="112" t="s">
        <v>10</v>
      </c>
      <c r="D12" s="98" t="s">
        <v>11</v>
      </c>
      <c r="E12" s="93"/>
      <c r="F12" s="99"/>
      <c r="G12" s="92" t="s">
        <v>12</v>
      </c>
      <c r="H12" s="93"/>
      <c r="I12" s="99"/>
      <c r="J12" s="92" t="s">
        <v>13</v>
      </c>
      <c r="K12" s="93"/>
      <c r="L12" s="94"/>
      <c r="M12" s="98" t="s">
        <v>14</v>
      </c>
      <c r="N12" s="93"/>
      <c r="O12" s="99"/>
      <c r="P12" s="102" t="s">
        <v>15</v>
      </c>
      <c r="Q12" s="105" t="s">
        <v>16</v>
      </c>
    </row>
    <row r="13" spans="1:17" ht="15.75" thickBot="1" x14ac:dyDescent="0.3">
      <c r="A13" s="113"/>
      <c r="B13" s="113"/>
      <c r="C13" s="113"/>
      <c r="D13" s="106">
        <v>44795</v>
      </c>
      <c r="E13" s="107"/>
      <c r="F13" s="108"/>
      <c r="G13" s="109">
        <v>44826</v>
      </c>
      <c r="H13" s="107"/>
      <c r="I13" s="108"/>
      <c r="J13" s="95"/>
      <c r="K13" s="96"/>
      <c r="L13" s="97"/>
      <c r="M13" s="100"/>
      <c r="N13" s="96"/>
      <c r="O13" s="101"/>
      <c r="P13" s="103"/>
      <c r="Q13" s="105"/>
    </row>
    <row r="14" spans="1:17" ht="39" thickBot="1" x14ac:dyDescent="0.3">
      <c r="A14" s="114"/>
      <c r="B14" s="114"/>
      <c r="C14" s="114"/>
      <c r="D14" s="71" t="s">
        <v>17</v>
      </c>
      <c r="E14" s="71" t="s">
        <v>18</v>
      </c>
      <c r="F14" s="71" t="s">
        <v>19</v>
      </c>
      <c r="G14" s="71" t="s">
        <v>17</v>
      </c>
      <c r="H14" s="71" t="s">
        <v>18</v>
      </c>
      <c r="I14" s="71" t="s">
        <v>19</v>
      </c>
      <c r="J14" s="71" t="s">
        <v>17</v>
      </c>
      <c r="K14" s="71" t="s">
        <v>18</v>
      </c>
      <c r="L14" s="71" t="s">
        <v>20</v>
      </c>
      <c r="M14" s="71" t="s">
        <v>21</v>
      </c>
      <c r="N14" s="71" t="s">
        <v>22</v>
      </c>
      <c r="O14" s="71" t="s">
        <v>23</v>
      </c>
      <c r="P14" s="104"/>
      <c r="Q14" s="105"/>
    </row>
    <row r="15" spans="1:17" x14ac:dyDescent="0.25">
      <c r="A15" s="2">
        <f t="shared" ref="A15:A79" si="0">ROW()-14</f>
        <v>1</v>
      </c>
      <c r="B15" s="3" t="s">
        <v>24</v>
      </c>
      <c r="C15" s="4" t="s">
        <v>25</v>
      </c>
      <c r="D15" s="13">
        <v>7120</v>
      </c>
      <c r="E15" s="13">
        <v>3203</v>
      </c>
      <c r="F15" s="4">
        <f t="shared" ref="F15:F79" si="1">D15+E15</f>
        <v>10323</v>
      </c>
      <c r="G15" s="13">
        <v>7216</v>
      </c>
      <c r="H15" s="13">
        <v>3242</v>
      </c>
      <c r="I15" s="14">
        <f t="shared" ref="I15:I79" si="2">G15+H15</f>
        <v>10458</v>
      </c>
      <c r="J15" s="15">
        <f t="shared" ref="J15:L79" si="3">G15-D15</f>
        <v>96</v>
      </c>
      <c r="K15" s="16">
        <f t="shared" si="3"/>
        <v>39</v>
      </c>
      <c r="L15" s="17">
        <f t="shared" si="3"/>
        <v>135</v>
      </c>
      <c r="M15" s="18">
        <f t="shared" ref="M15:M79" si="4">J15*$F$9</f>
        <v>681.59999999999991</v>
      </c>
      <c r="N15" s="18">
        <f t="shared" ref="N15:N79" si="5">K15*$F$10</f>
        <v>109.97999999999999</v>
      </c>
      <c r="O15" s="19">
        <f t="shared" ref="O15:O79" si="6">N15+M15</f>
        <v>791.57999999999993</v>
      </c>
      <c r="P15" s="69">
        <v>0</v>
      </c>
      <c r="Q15" s="70">
        <f>O15+P15</f>
        <v>791.57999999999993</v>
      </c>
    </row>
    <row r="16" spans="1:17" x14ac:dyDescent="0.25">
      <c r="A16" s="2">
        <f t="shared" si="0"/>
        <v>2</v>
      </c>
      <c r="B16" s="3" t="s">
        <v>26</v>
      </c>
      <c r="C16" s="4" t="s">
        <v>27</v>
      </c>
      <c r="D16" s="13">
        <v>3947</v>
      </c>
      <c r="E16" s="13">
        <v>1435</v>
      </c>
      <c r="F16" s="4">
        <f t="shared" si="1"/>
        <v>5382</v>
      </c>
      <c r="G16" s="13">
        <v>3983</v>
      </c>
      <c r="H16" s="13">
        <v>1450</v>
      </c>
      <c r="I16" s="14">
        <f t="shared" si="2"/>
        <v>5433</v>
      </c>
      <c r="J16" s="15">
        <f t="shared" si="3"/>
        <v>36</v>
      </c>
      <c r="K16" s="16">
        <f t="shared" si="3"/>
        <v>15</v>
      </c>
      <c r="L16" s="17">
        <f t="shared" si="3"/>
        <v>51</v>
      </c>
      <c r="M16" s="18">
        <f t="shared" si="4"/>
        <v>255.6</v>
      </c>
      <c r="N16" s="18">
        <f t="shared" si="5"/>
        <v>42.3</v>
      </c>
      <c r="O16" s="19">
        <f t="shared" si="6"/>
        <v>297.89999999999998</v>
      </c>
      <c r="P16" s="11">
        <v>0</v>
      </c>
      <c r="Q16" s="12">
        <f t="shared" ref="Q16:Q79" si="7">O16+P16</f>
        <v>297.89999999999998</v>
      </c>
    </row>
    <row r="17" spans="1:17" x14ac:dyDescent="0.25">
      <c r="A17" s="2">
        <f t="shared" si="0"/>
        <v>3</v>
      </c>
      <c r="B17" s="3" t="s">
        <v>28</v>
      </c>
      <c r="C17" s="4" t="s">
        <v>29</v>
      </c>
      <c r="D17" s="13">
        <v>216</v>
      </c>
      <c r="E17" s="13">
        <v>85</v>
      </c>
      <c r="F17" s="4">
        <f t="shared" si="1"/>
        <v>301</v>
      </c>
      <c r="G17" s="13">
        <v>222</v>
      </c>
      <c r="H17" s="13">
        <v>86</v>
      </c>
      <c r="I17" s="14">
        <f t="shared" si="2"/>
        <v>308</v>
      </c>
      <c r="J17" s="15">
        <f t="shared" si="3"/>
        <v>6</v>
      </c>
      <c r="K17" s="16">
        <f t="shared" si="3"/>
        <v>1</v>
      </c>
      <c r="L17" s="17">
        <f t="shared" si="3"/>
        <v>7</v>
      </c>
      <c r="M17" s="18">
        <f t="shared" si="4"/>
        <v>42.599999999999994</v>
      </c>
      <c r="N17" s="18">
        <f t="shared" si="5"/>
        <v>2.82</v>
      </c>
      <c r="O17" s="19">
        <f t="shared" si="6"/>
        <v>45.419999999999995</v>
      </c>
      <c r="P17" s="11">
        <v>293.72000000000003</v>
      </c>
      <c r="Q17" s="12">
        <f t="shared" si="7"/>
        <v>339.14000000000004</v>
      </c>
    </row>
    <row r="18" spans="1:17" x14ac:dyDescent="0.25">
      <c r="A18" s="2">
        <f t="shared" si="0"/>
        <v>4</v>
      </c>
      <c r="B18" s="3" t="s">
        <v>30</v>
      </c>
      <c r="C18" s="4" t="s">
        <v>31</v>
      </c>
      <c r="D18" s="13">
        <v>5346</v>
      </c>
      <c r="E18" s="13">
        <v>2948</v>
      </c>
      <c r="F18" s="4">
        <f t="shared" si="1"/>
        <v>8294</v>
      </c>
      <c r="G18" s="13">
        <v>5571</v>
      </c>
      <c r="H18" s="13">
        <v>2976</v>
      </c>
      <c r="I18" s="14">
        <f t="shared" si="2"/>
        <v>8547</v>
      </c>
      <c r="J18" s="15">
        <f t="shared" si="3"/>
        <v>225</v>
      </c>
      <c r="K18" s="16">
        <f t="shared" si="3"/>
        <v>28</v>
      </c>
      <c r="L18" s="17">
        <f t="shared" si="3"/>
        <v>253</v>
      </c>
      <c r="M18" s="18">
        <f t="shared" si="4"/>
        <v>1597.5</v>
      </c>
      <c r="N18" s="18">
        <f t="shared" si="5"/>
        <v>78.959999999999994</v>
      </c>
      <c r="O18" s="19">
        <f t="shared" si="6"/>
        <v>1676.46</v>
      </c>
      <c r="P18" s="11">
        <v>-2.6</v>
      </c>
      <c r="Q18" s="12">
        <f t="shared" si="7"/>
        <v>1673.8600000000001</v>
      </c>
    </row>
    <row r="19" spans="1:17" x14ac:dyDescent="0.25">
      <c r="A19" s="2">
        <f t="shared" si="0"/>
        <v>5</v>
      </c>
      <c r="B19" s="3" t="s">
        <v>32</v>
      </c>
      <c r="C19" s="4" t="s">
        <v>33</v>
      </c>
      <c r="D19" s="13">
        <v>1955</v>
      </c>
      <c r="E19" s="13">
        <v>932</v>
      </c>
      <c r="F19" s="4">
        <f t="shared" si="1"/>
        <v>2887</v>
      </c>
      <c r="G19" s="13">
        <v>2263</v>
      </c>
      <c r="H19" s="13">
        <v>1056</v>
      </c>
      <c r="I19" s="14">
        <f t="shared" si="2"/>
        <v>3319</v>
      </c>
      <c r="J19" s="15">
        <f t="shared" si="3"/>
        <v>308</v>
      </c>
      <c r="K19" s="16">
        <f t="shared" si="3"/>
        <v>124</v>
      </c>
      <c r="L19" s="17">
        <f t="shared" si="3"/>
        <v>432</v>
      </c>
      <c r="M19" s="18">
        <f t="shared" si="4"/>
        <v>2186.7999999999997</v>
      </c>
      <c r="N19" s="18">
        <f t="shared" si="5"/>
        <v>349.68</v>
      </c>
      <c r="O19" s="19">
        <f t="shared" si="6"/>
        <v>2536.4799999999996</v>
      </c>
      <c r="P19" s="11">
        <v>0</v>
      </c>
      <c r="Q19" s="12">
        <f t="shared" si="7"/>
        <v>2536.4799999999996</v>
      </c>
    </row>
    <row r="20" spans="1:17" x14ac:dyDescent="0.25">
      <c r="A20" s="2">
        <f t="shared" si="0"/>
        <v>6</v>
      </c>
      <c r="B20" s="3" t="s">
        <v>34</v>
      </c>
      <c r="C20" s="4" t="s">
        <v>35</v>
      </c>
      <c r="D20" s="13">
        <v>8483</v>
      </c>
      <c r="E20" s="13">
        <v>5515</v>
      </c>
      <c r="F20" s="4">
        <f t="shared" si="1"/>
        <v>13998</v>
      </c>
      <c r="G20" s="13">
        <v>8573</v>
      </c>
      <c r="H20" s="13">
        <v>5620</v>
      </c>
      <c r="I20" s="14">
        <f t="shared" si="2"/>
        <v>14193</v>
      </c>
      <c r="J20" s="15">
        <f t="shared" si="3"/>
        <v>90</v>
      </c>
      <c r="K20" s="16">
        <f t="shared" si="3"/>
        <v>105</v>
      </c>
      <c r="L20" s="17">
        <f t="shared" si="3"/>
        <v>195</v>
      </c>
      <c r="M20" s="18">
        <f t="shared" si="4"/>
        <v>639</v>
      </c>
      <c r="N20" s="18">
        <f t="shared" si="5"/>
        <v>296.09999999999997</v>
      </c>
      <c r="O20" s="19">
        <f t="shared" si="6"/>
        <v>935.09999999999991</v>
      </c>
      <c r="P20" s="11">
        <v>0</v>
      </c>
      <c r="Q20" s="12">
        <f t="shared" si="7"/>
        <v>935.09999999999991</v>
      </c>
    </row>
    <row r="21" spans="1:17" x14ac:dyDescent="0.25">
      <c r="A21" s="2">
        <f t="shared" si="0"/>
        <v>7</v>
      </c>
      <c r="B21" s="3" t="s">
        <v>36</v>
      </c>
      <c r="C21" s="4" t="s">
        <v>37</v>
      </c>
      <c r="D21" s="13">
        <v>10156</v>
      </c>
      <c r="E21" s="13">
        <v>2476</v>
      </c>
      <c r="F21" s="4">
        <f t="shared" si="1"/>
        <v>12632</v>
      </c>
      <c r="G21" s="13">
        <v>10445</v>
      </c>
      <c r="H21" s="13">
        <v>2557</v>
      </c>
      <c r="I21" s="14">
        <f t="shared" si="2"/>
        <v>13002</v>
      </c>
      <c r="J21" s="15">
        <f t="shared" si="3"/>
        <v>289</v>
      </c>
      <c r="K21" s="16">
        <f t="shared" si="3"/>
        <v>81</v>
      </c>
      <c r="L21" s="17">
        <f t="shared" si="3"/>
        <v>370</v>
      </c>
      <c r="M21" s="18">
        <f t="shared" si="4"/>
        <v>2051.9</v>
      </c>
      <c r="N21" s="18">
        <f t="shared" si="5"/>
        <v>228.42</v>
      </c>
      <c r="O21" s="19">
        <f t="shared" si="6"/>
        <v>2280.3200000000002</v>
      </c>
      <c r="P21" s="11">
        <v>-494.49</v>
      </c>
      <c r="Q21" s="12">
        <f t="shared" si="7"/>
        <v>1785.8300000000002</v>
      </c>
    </row>
    <row r="22" spans="1:17" x14ac:dyDescent="0.25">
      <c r="A22" s="2">
        <f t="shared" si="0"/>
        <v>8</v>
      </c>
      <c r="B22" s="3" t="s">
        <v>38</v>
      </c>
      <c r="C22" s="4" t="s">
        <v>39</v>
      </c>
      <c r="D22" s="13">
        <v>3810</v>
      </c>
      <c r="E22" s="13">
        <v>1884</v>
      </c>
      <c r="F22" s="4">
        <f t="shared" si="1"/>
        <v>5694</v>
      </c>
      <c r="G22" s="13">
        <v>3936</v>
      </c>
      <c r="H22" s="13">
        <v>1932</v>
      </c>
      <c r="I22" s="14">
        <f t="shared" si="2"/>
        <v>5868</v>
      </c>
      <c r="J22" s="15">
        <f t="shared" si="3"/>
        <v>126</v>
      </c>
      <c r="K22" s="16">
        <f t="shared" si="3"/>
        <v>48</v>
      </c>
      <c r="L22" s="17">
        <f t="shared" si="3"/>
        <v>174</v>
      </c>
      <c r="M22" s="18">
        <f t="shared" si="4"/>
        <v>894.59999999999991</v>
      </c>
      <c r="N22" s="18">
        <f t="shared" si="5"/>
        <v>135.35999999999999</v>
      </c>
      <c r="O22" s="19">
        <f t="shared" si="6"/>
        <v>1029.9599999999998</v>
      </c>
      <c r="P22" s="11">
        <v>-646.87</v>
      </c>
      <c r="Q22" s="12">
        <f t="shared" si="7"/>
        <v>383.0899999999998</v>
      </c>
    </row>
    <row r="23" spans="1:17" x14ac:dyDescent="0.25">
      <c r="A23" s="2">
        <f t="shared" si="0"/>
        <v>9</v>
      </c>
      <c r="B23" s="3" t="s">
        <v>40</v>
      </c>
      <c r="C23" s="4" t="s">
        <v>41</v>
      </c>
      <c r="D23" s="13">
        <v>6309</v>
      </c>
      <c r="E23" s="13">
        <v>1345</v>
      </c>
      <c r="F23" s="4">
        <f t="shared" si="1"/>
        <v>7654</v>
      </c>
      <c r="G23" s="13">
        <v>6440</v>
      </c>
      <c r="H23" s="13">
        <v>1367</v>
      </c>
      <c r="I23" s="14">
        <f t="shared" si="2"/>
        <v>7807</v>
      </c>
      <c r="J23" s="15">
        <f t="shared" si="3"/>
        <v>131</v>
      </c>
      <c r="K23" s="16">
        <f t="shared" si="3"/>
        <v>22</v>
      </c>
      <c r="L23" s="17">
        <f t="shared" si="3"/>
        <v>153</v>
      </c>
      <c r="M23" s="18">
        <f t="shared" si="4"/>
        <v>930.09999999999991</v>
      </c>
      <c r="N23" s="18">
        <f t="shared" si="5"/>
        <v>62.04</v>
      </c>
      <c r="O23" s="19">
        <f t="shared" si="6"/>
        <v>992.13999999999987</v>
      </c>
      <c r="P23" s="11">
        <v>-517.12</v>
      </c>
      <c r="Q23" s="12">
        <f t="shared" si="7"/>
        <v>475.01999999999987</v>
      </c>
    </row>
    <row r="24" spans="1:17" x14ac:dyDescent="0.25">
      <c r="A24" s="2">
        <f t="shared" si="0"/>
        <v>10</v>
      </c>
      <c r="B24" s="3" t="s">
        <v>42</v>
      </c>
      <c r="C24" s="4" t="s">
        <v>43</v>
      </c>
      <c r="D24" s="13">
        <v>411</v>
      </c>
      <c r="E24" s="13">
        <v>132</v>
      </c>
      <c r="F24" s="4">
        <f t="shared" si="1"/>
        <v>543</v>
      </c>
      <c r="G24" s="13">
        <v>415</v>
      </c>
      <c r="H24" s="13">
        <v>136</v>
      </c>
      <c r="I24" s="14">
        <f t="shared" si="2"/>
        <v>551</v>
      </c>
      <c r="J24" s="15">
        <f t="shared" si="3"/>
        <v>4</v>
      </c>
      <c r="K24" s="16">
        <f t="shared" si="3"/>
        <v>4</v>
      </c>
      <c r="L24" s="17">
        <f t="shared" si="3"/>
        <v>8</v>
      </c>
      <c r="M24" s="18">
        <f t="shared" si="4"/>
        <v>28.4</v>
      </c>
      <c r="N24" s="18">
        <f t="shared" si="5"/>
        <v>11.28</v>
      </c>
      <c r="O24" s="19">
        <f t="shared" si="6"/>
        <v>39.68</v>
      </c>
      <c r="P24" s="11">
        <v>-1221.07</v>
      </c>
      <c r="Q24" s="12">
        <f t="shared" si="7"/>
        <v>-1181.3899999999999</v>
      </c>
    </row>
    <row r="25" spans="1:17" x14ac:dyDescent="0.25">
      <c r="A25" s="2">
        <f t="shared" si="0"/>
        <v>11</v>
      </c>
      <c r="B25" s="3" t="s">
        <v>44</v>
      </c>
      <c r="C25" s="4" t="s">
        <v>45</v>
      </c>
      <c r="D25" s="13">
        <v>4728</v>
      </c>
      <c r="E25" s="13">
        <v>5027</v>
      </c>
      <c r="F25" s="4">
        <f t="shared" si="1"/>
        <v>9755</v>
      </c>
      <c r="G25" s="13">
        <v>4791</v>
      </c>
      <c r="H25" s="13">
        <v>5093</v>
      </c>
      <c r="I25" s="14">
        <f t="shared" si="2"/>
        <v>9884</v>
      </c>
      <c r="J25" s="15">
        <f t="shared" si="3"/>
        <v>63</v>
      </c>
      <c r="K25" s="16">
        <f t="shared" si="3"/>
        <v>66</v>
      </c>
      <c r="L25" s="17">
        <f t="shared" si="3"/>
        <v>129</v>
      </c>
      <c r="M25" s="18">
        <f t="shared" si="4"/>
        <v>447.29999999999995</v>
      </c>
      <c r="N25" s="18">
        <f t="shared" si="5"/>
        <v>186.11999999999998</v>
      </c>
      <c r="O25" s="19">
        <f t="shared" si="6"/>
        <v>633.41999999999996</v>
      </c>
      <c r="P25" s="11">
        <v>-2301.14</v>
      </c>
      <c r="Q25" s="12">
        <f t="shared" si="7"/>
        <v>-1667.7199999999998</v>
      </c>
    </row>
    <row r="26" spans="1:17" x14ac:dyDescent="0.25">
      <c r="A26" s="2">
        <f t="shared" si="0"/>
        <v>12</v>
      </c>
      <c r="B26" s="3" t="s">
        <v>46</v>
      </c>
      <c r="C26" s="4" t="s">
        <v>47</v>
      </c>
      <c r="D26" s="13">
        <v>7753</v>
      </c>
      <c r="E26" s="13">
        <v>2761</v>
      </c>
      <c r="F26" s="4">
        <f t="shared" si="1"/>
        <v>10514</v>
      </c>
      <c r="G26" s="13">
        <v>7868</v>
      </c>
      <c r="H26" s="13">
        <v>2785</v>
      </c>
      <c r="I26" s="14">
        <f t="shared" si="2"/>
        <v>10653</v>
      </c>
      <c r="J26" s="15">
        <f t="shared" si="3"/>
        <v>115</v>
      </c>
      <c r="K26" s="16">
        <f t="shared" si="3"/>
        <v>24</v>
      </c>
      <c r="L26" s="17">
        <f t="shared" si="3"/>
        <v>139</v>
      </c>
      <c r="M26" s="18">
        <f t="shared" si="4"/>
        <v>816.5</v>
      </c>
      <c r="N26" s="18">
        <f t="shared" si="5"/>
        <v>67.679999999999993</v>
      </c>
      <c r="O26" s="19">
        <f t="shared" si="6"/>
        <v>884.18</v>
      </c>
      <c r="P26" s="11">
        <v>-424.65</v>
      </c>
      <c r="Q26" s="12">
        <f t="shared" si="7"/>
        <v>459.53</v>
      </c>
    </row>
    <row r="27" spans="1:17" x14ac:dyDescent="0.25">
      <c r="A27" s="2">
        <f t="shared" si="0"/>
        <v>13</v>
      </c>
      <c r="B27" s="3" t="s">
        <v>48</v>
      </c>
      <c r="C27" s="4" t="s">
        <v>49</v>
      </c>
      <c r="D27" s="13">
        <v>2846</v>
      </c>
      <c r="E27" s="13">
        <v>1357</v>
      </c>
      <c r="F27" s="4">
        <f t="shared" si="1"/>
        <v>4203</v>
      </c>
      <c r="G27" s="13">
        <v>2878</v>
      </c>
      <c r="H27" s="13">
        <v>1371</v>
      </c>
      <c r="I27" s="14">
        <f t="shared" si="2"/>
        <v>4249</v>
      </c>
      <c r="J27" s="15">
        <f t="shared" si="3"/>
        <v>32</v>
      </c>
      <c r="K27" s="16">
        <f t="shared" si="3"/>
        <v>14</v>
      </c>
      <c r="L27" s="17">
        <f t="shared" si="3"/>
        <v>46</v>
      </c>
      <c r="M27" s="18">
        <f t="shared" si="4"/>
        <v>227.2</v>
      </c>
      <c r="N27" s="18">
        <f t="shared" si="5"/>
        <v>39.479999999999997</v>
      </c>
      <c r="O27" s="19">
        <f t="shared" si="6"/>
        <v>266.68</v>
      </c>
      <c r="P27" s="11">
        <v>-174.86</v>
      </c>
      <c r="Q27" s="12">
        <f t="shared" si="7"/>
        <v>91.82</v>
      </c>
    </row>
    <row r="28" spans="1:17" x14ac:dyDescent="0.25">
      <c r="A28" s="2">
        <f t="shared" si="0"/>
        <v>14</v>
      </c>
      <c r="B28" s="3" t="s">
        <v>50</v>
      </c>
      <c r="C28" s="4" t="s">
        <v>51</v>
      </c>
      <c r="D28" s="13">
        <v>7</v>
      </c>
      <c r="E28" s="13">
        <v>0</v>
      </c>
      <c r="F28" s="4">
        <f t="shared" si="1"/>
        <v>7</v>
      </c>
      <c r="G28" s="13">
        <v>7</v>
      </c>
      <c r="H28" s="13">
        <v>0</v>
      </c>
      <c r="I28" s="14">
        <f t="shared" si="2"/>
        <v>7</v>
      </c>
      <c r="J28" s="15">
        <f t="shared" si="3"/>
        <v>0</v>
      </c>
      <c r="K28" s="16">
        <f t="shared" si="3"/>
        <v>0</v>
      </c>
      <c r="L28" s="17">
        <f t="shared" si="3"/>
        <v>0</v>
      </c>
      <c r="M28" s="18">
        <f t="shared" si="4"/>
        <v>0</v>
      </c>
      <c r="N28" s="18">
        <f t="shared" si="5"/>
        <v>0</v>
      </c>
      <c r="O28" s="19">
        <f t="shared" si="6"/>
        <v>0</v>
      </c>
      <c r="P28" s="11">
        <v>-126.68</v>
      </c>
      <c r="Q28" s="12">
        <f t="shared" si="7"/>
        <v>-126.68</v>
      </c>
    </row>
    <row r="29" spans="1:17" x14ac:dyDescent="0.25">
      <c r="A29" s="2">
        <f t="shared" si="0"/>
        <v>15</v>
      </c>
      <c r="B29" s="3" t="s">
        <v>52</v>
      </c>
      <c r="C29" s="4" t="s">
        <v>53</v>
      </c>
      <c r="D29" s="13">
        <v>0</v>
      </c>
      <c r="E29" s="13">
        <v>0</v>
      </c>
      <c r="F29" s="4">
        <f t="shared" si="1"/>
        <v>0</v>
      </c>
      <c r="G29" s="13">
        <v>0</v>
      </c>
      <c r="H29" s="13">
        <v>0</v>
      </c>
      <c r="I29" s="14">
        <f t="shared" si="2"/>
        <v>0</v>
      </c>
      <c r="J29" s="15">
        <f t="shared" si="3"/>
        <v>0</v>
      </c>
      <c r="K29" s="16">
        <f t="shared" si="3"/>
        <v>0</v>
      </c>
      <c r="L29" s="17">
        <f t="shared" si="3"/>
        <v>0</v>
      </c>
      <c r="M29" s="18">
        <f t="shared" si="4"/>
        <v>0</v>
      </c>
      <c r="N29" s="18">
        <f t="shared" si="5"/>
        <v>0</v>
      </c>
      <c r="O29" s="19">
        <f t="shared" si="6"/>
        <v>0</v>
      </c>
      <c r="P29" s="11">
        <v>0</v>
      </c>
      <c r="Q29" s="12">
        <f t="shared" si="7"/>
        <v>0</v>
      </c>
    </row>
    <row r="30" spans="1:17" x14ac:dyDescent="0.25">
      <c r="A30" s="2">
        <f t="shared" si="0"/>
        <v>16</v>
      </c>
      <c r="B30" s="3" t="s">
        <v>54</v>
      </c>
      <c r="C30" s="4" t="s">
        <v>55</v>
      </c>
      <c r="D30" s="13">
        <v>1411</v>
      </c>
      <c r="E30" s="13">
        <v>620</v>
      </c>
      <c r="F30" s="4">
        <f t="shared" si="1"/>
        <v>2031</v>
      </c>
      <c r="G30" s="13">
        <v>1567</v>
      </c>
      <c r="H30" s="13">
        <v>659</v>
      </c>
      <c r="I30" s="14">
        <f t="shared" si="2"/>
        <v>2226</v>
      </c>
      <c r="J30" s="15">
        <f t="shared" si="3"/>
        <v>156</v>
      </c>
      <c r="K30" s="16">
        <f t="shared" si="3"/>
        <v>39</v>
      </c>
      <c r="L30" s="17">
        <f t="shared" si="3"/>
        <v>195</v>
      </c>
      <c r="M30" s="18">
        <f t="shared" si="4"/>
        <v>1107.5999999999999</v>
      </c>
      <c r="N30" s="18">
        <f t="shared" si="5"/>
        <v>109.97999999999999</v>
      </c>
      <c r="O30" s="19">
        <f t="shared" si="6"/>
        <v>1217.58</v>
      </c>
      <c r="P30" s="11">
        <v>0</v>
      </c>
      <c r="Q30" s="12">
        <f t="shared" si="7"/>
        <v>1217.58</v>
      </c>
    </row>
    <row r="31" spans="1:17" x14ac:dyDescent="0.25">
      <c r="A31" s="2">
        <f t="shared" si="0"/>
        <v>17</v>
      </c>
      <c r="B31" s="3" t="s">
        <v>56</v>
      </c>
      <c r="C31" s="4" t="s">
        <v>57</v>
      </c>
      <c r="D31" s="13">
        <v>53</v>
      </c>
      <c r="E31" s="13">
        <v>27</v>
      </c>
      <c r="F31" s="4">
        <f t="shared" si="1"/>
        <v>80</v>
      </c>
      <c r="G31" s="13">
        <v>53</v>
      </c>
      <c r="H31" s="13">
        <v>27</v>
      </c>
      <c r="I31" s="14">
        <f t="shared" si="2"/>
        <v>80</v>
      </c>
      <c r="J31" s="15">
        <f t="shared" si="3"/>
        <v>0</v>
      </c>
      <c r="K31" s="16">
        <f t="shared" si="3"/>
        <v>0</v>
      </c>
      <c r="L31" s="17">
        <f t="shared" si="3"/>
        <v>0</v>
      </c>
      <c r="M31" s="18">
        <f t="shared" si="4"/>
        <v>0</v>
      </c>
      <c r="N31" s="18">
        <f t="shared" si="5"/>
        <v>0</v>
      </c>
      <c r="O31" s="19">
        <f t="shared" si="6"/>
        <v>0</v>
      </c>
      <c r="P31" s="11">
        <v>-293.52999999999997</v>
      </c>
      <c r="Q31" s="12">
        <f t="shared" si="7"/>
        <v>-293.52999999999997</v>
      </c>
    </row>
    <row r="32" spans="1:17" x14ac:dyDescent="0.25">
      <c r="A32" s="2">
        <f t="shared" si="0"/>
        <v>18</v>
      </c>
      <c r="B32" s="3" t="s">
        <v>58</v>
      </c>
      <c r="C32" s="4" t="s">
        <v>59</v>
      </c>
      <c r="D32" s="13">
        <v>14007</v>
      </c>
      <c r="E32" s="13">
        <v>6253</v>
      </c>
      <c r="F32" s="4">
        <f t="shared" si="1"/>
        <v>20260</v>
      </c>
      <c r="G32" s="13">
        <v>14294</v>
      </c>
      <c r="H32" s="13">
        <v>6344</v>
      </c>
      <c r="I32" s="14">
        <f t="shared" si="2"/>
        <v>20638</v>
      </c>
      <c r="J32" s="15">
        <f t="shared" si="3"/>
        <v>287</v>
      </c>
      <c r="K32" s="16">
        <f t="shared" si="3"/>
        <v>91</v>
      </c>
      <c r="L32" s="17">
        <f t="shared" si="3"/>
        <v>378</v>
      </c>
      <c r="M32" s="18">
        <f t="shared" si="4"/>
        <v>2037.6999999999998</v>
      </c>
      <c r="N32" s="18">
        <f t="shared" si="5"/>
        <v>256.62</v>
      </c>
      <c r="O32" s="19">
        <f t="shared" si="6"/>
        <v>2294.3199999999997</v>
      </c>
      <c r="P32" s="11">
        <v>-0.66</v>
      </c>
      <c r="Q32" s="12">
        <f t="shared" si="7"/>
        <v>2293.66</v>
      </c>
    </row>
    <row r="33" spans="1:17" x14ac:dyDescent="0.25">
      <c r="A33" s="2">
        <f t="shared" si="0"/>
        <v>19</v>
      </c>
      <c r="B33" s="3" t="s">
        <v>60</v>
      </c>
      <c r="C33" s="4" t="s">
        <v>61</v>
      </c>
      <c r="D33" s="13">
        <v>7597</v>
      </c>
      <c r="E33" s="13">
        <v>6105</v>
      </c>
      <c r="F33" s="4">
        <f t="shared" si="1"/>
        <v>13702</v>
      </c>
      <c r="G33" s="13">
        <v>7933</v>
      </c>
      <c r="H33" s="13">
        <v>6316</v>
      </c>
      <c r="I33" s="14">
        <f t="shared" si="2"/>
        <v>14249</v>
      </c>
      <c r="J33" s="15">
        <f t="shared" si="3"/>
        <v>336</v>
      </c>
      <c r="K33" s="16">
        <f t="shared" si="3"/>
        <v>211</v>
      </c>
      <c r="L33" s="17">
        <f t="shared" si="3"/>
        <v>547</v>
      </c>
      <c r="M33" s="18">
        <f t="shared" si="4"/>
        <v>2385.6</v>
      </c>
      <c r="N33" s="18">
        <f t="shared" si="5"/>
        <v>595.02</v>
      </c>
      <c r="O33" s="19">
        <f t="shared" si="6"/>
        <v>2980.62</v>
      </c>
      <c r="P33" s="11">
        <v>-0.95</v>
      </c>
      <c r="Q33" s="12">
        <f t="shared" si="7"/>
        <v>2979.67</v>
      </c>
    </row>
    <row r="34" spans="1:17" x14ac:dyDescent="0.25">
      <c r="A34" s="2">
        <f t="shared" si="0"/>
        <v>20</v>
      </c>
      <c r="B34" s="3" t="s">
        <v>62</v>
      </c>
      <c r="C34" s="4" t="s">
        <v>63</v>
      </c>
      <c r="D34" s="13">
        <v>727</v>
      </c>
      <c r="E34" s="13">
        <v>167</v>
      </c>
      <c r="F34" s="4">
        <f t="shared" si="1"/>
        <v>894</v>
      </c>
      <c r="G34" s="13">
        <v>727</v>
      </c>
      <c r="H34" s="13">
        <v>167</v>
      </c>
      <c r="I34" s="14">
        <f t="shared" si="2"/>
        <v>894</v>
      </c>
      <c r="J34" s="15">
        <f t="shared" si="3"/>
        <v>0</v>
      </c>
      <c r="K34" s="16">
        <f t="shared" si="3"/>
        <v>0</v>
      </c>
      <c r="L34" s="17">
        <f t="shared" si="3"/>
        <v>0</v>
      </c>
      <c r="M34" s="18">
        <f t="shared" si="4"/>
        <v>0</v>
      </c>
      <c r="N34" s="18">
        <f t="shared" si="5"/>
        <v>0</v>
      </c>
      <c r="O34" s="19">
        <f t="shared" si="6"/>
        <v>0</v>
      </c>
      <c r="P34" s="11">
        <v>-1667.25</v>
      </c>
      <c r="Q34" s="12">
        <f t="shared" si="7"/>
        <v>-1667.25</v>
      </c>
    </row>
    <row r="35" spans="1:17" x14ac:dyDescent="0.25">
      <c r="A35" s="2">
        <f t="shared" si="0"/>
        <v>21</v>
      </c>
      <c r="B35" s="3" t="s">
        <v>64</v>
      </c>
      <c r="C35" s="20" t="s">
        <v>65</v>
      </c>
      <c r="D35" s="13">
        <v>22341</v>
      </c>
      <c r="E35" s="13">
        <v>10121</v>
      </c>
      <c r="F35" s="4">
        <f t="shared" si="1"/>
        <v>32462</v>
      </c>
      <c r="G35" s="13">
        <v>22646</v>
      </c>
      <c r="H35" s="13">
        <v>10251</v>
      </c>
      <c r="I35" s="14">
        <f t="shared" si="2"/>
        <v>32897</v>
      </c>
      <c r="J35" s="15">
        <f t="shared" si="3"/>
        <v>305</v>
      </c>
      <c r="K35" s="16">
        <f>H35-E35</f>
        <v>130</v>
      </c>
      <c r="L35" s="17">
        <f>I35-F35</f>
        <v>435</v>
      </c>
      <c r="M35" s="18">
        <f>J35*$F$9</f>
        <v>2165.5</v>
      </c>
      <c r="N35" s="18">
        <f>K35*$F$10</f>
        <v>366.59999999999997</v>
      </c>
      <c r="O35" s="19">
        <f>N35+M35</f>
        <v>2532.1</v>
      </c>
      <c r="P35" s="11">
        <v>0</v>
      </c>
      <c r="Q35" s="12">
        <f t="shared" si="7"/>
        <v>2532.1</v>
      </c>
    </row>
    <row r="36" spans="1:17" x14ac:dyDescent="0.25">
      <c r="A36" s="2">
        <f t="shared" si="0"/>
        <v>22</v>
      </c>
      <c r="B36" s="3" t="s">
        <v>66</v>
      </c>
      <c r="C36" s="4" t="s">
        <v>67</v>
      </c>
      <c r="D36" s="13">
        <v>2672</v>
      </c>
      <c r="E36" s="13">
        <v>721</v>
      </c>
      <c r="F36" s="4">
        <f t="shared" si="1"/>
        <v>3393</v>
      </c>
      <c r="G36" s="13">
        <v>2693</v>
      </c>
      <c r="H36" s="13">
        <v>730</v>
      </c>
      <c r="I36" s="14">
        <f t="shared" si="2"/>
        <v>3423</v>
      </c>
      <c r="J36" s="15">
        <f t="shared" si="3"/>
        <v>21</v>
      </c>
      <c r="K36" s="16">
        <f t="shared" si="3"/>
        <v>9</v>
      </c>
      <c r="L36" s="17">
        <f t="shared" si="3"/>
        <v>30</v>
      </c>
      <c r="M36" s="18">
        <f t="shared" si="4"/>
        <v>149.1</v>
      </c>
      <c r="N36" s="18">
        <f t="shared" si="5"/>
        <v>25.38</v>
      </c>
      <c r="O36" s="19">
        <f t="shared" si="6"/>
        <v>174.48</v>
      </c>
      <c r="P36" s="11">
        <v>913.56</v>
      </c>
      <c r="Q36" s="12">
        <f t="shared" si="7"/>
        <v>1088.04</v>
      </c>
    </row>
    <row r="37" spans="1:17" x14ac:dyDescent="0.25">
      <c r="A37" s="2">
        <f t="shared" si="0"/>
        <v>23</v>
      </c>
      <c r="B37" s="3" t="s">
        <v>68</v>
      </c>
      <c r="C37" s="4" t="s">
        <v>69</v>
      </c>
      <c r="D37" s="13">
        <v>3577</v>
      </c>
      <c r="E37" s="13">
        <v>2015</v>
      </c>
      <c r="F37" s="4">
        <f t="shared" si="1"/>
        <v>5592</v>
      </c>
      <c r="G37" s="13">
        <v>3631</v>
      </c>
      <c r="H37" s="13">
        <v>2068</v>
      </c>
      <c r="I37" s="14">
        <f t="shared" si="2"/>
        <v>5699</v>
      </c>
      <c r="J37" s="15">
        <f t="shared" si="3"/>
        <v>54</v>
      </c>
      <c r="K37" s="16">
        <f t="shared" si="3"/>
        <v>53</v>
      </c>
      <c r="L37" s="17">
        <f t="shared" si="3"/>
        <v>107</v>
      </c>
      <c r="M37" s="18">
        <f t="shared" si="4"/>
        <v>383.4</v>
      </c>
      <c r="N37" s="18">
        <f t="shared" si="5"/>
        <v>149.45999999999998</v>
      </c>
      <c r="O37" s="19">
        <f t="shared" si="6"/>
        <v>532.8599999999999</v>
      </c>
      <c r="P37" s="11">
        <v>-4426.21</v>
      </c>
      <c r="Q37" s="12">
        <f t="shared" si="7"/>
        <v>-3893.3500000000004</v>
      </c>
    </row>
    <row r="38" spans="1:17" x14ac:dyDescent="0.25">
      <c r="A38" s="2">
        <f t="shared" si="0"/>
        <v>24</v>
      </c>
      <c r="B38" s="3" t="s">
        <v>70</v>
      </c>
      <c r="C38" s="4" t="s">
        <v>71</v>
      </c>
      <c r="D38" s="13">
        <v>3202</v>
      </c>
      <c r="E38" s="13">
        <v>1538</v>
      </c>
      <c r="F38" s="4">
        <f t="shared" si="1"/>
        <v>4740</v>
      </c>
      <c r="G38" s="13">
        <v>3278</v>
      </c>
      <c r="H38" s="13">
        <v>1570</v>
      </c>
      <c r="I38" s="14">
        <f t="shared" si="2"/>
        <v>4848</v>
      </c>
      <c r="J38" s="15">
        <f t="shared" si="3"/>
        <v>76</v>
      </c>
      <c r="K38" s="16">
        <f t="shared" si="3"/>
        <v>32</v>
      </c>
      <c r="L38" s="17">
        <f t="shared" si="3"/>
        <v>108</v>
      </c>
      <c r="M38" s="18">
        <f t="shared" si="4"/>
        <v>539.6</v>
      </c>
      <c r="N38" s="18">
        <f t="shared" si="5"/>
        <v>90.24</v>
      </c>
      <c r="O38" s="19">
        <f t="shared" si="6"/>
        <v>629.84</v>
      </c>
      <c r="P38" s="11">
        <v>85.38</v>
      </c>
      <c r="Q38" s="12">
        <f t="shared" si="7"/>
        <v>715.22</v>
      </c>
    </row>
    <row r="39" spans="1:17" x14ac:dyDescent="0.25">
      <c r="A39" s="2">
        <f t="shared" si="0"/>
        <v>25</v>
      </c>
      <c r="B39" s="3" t="s">
        <v>72</v>
      </c>
      <c r="C39" s="4" t="s">
        <v>73</v>
      </c>
      <c r="D39" s="13">
        <v>4014</v>
      </c>
      <c r="E39" s="13">
        <v>1534</v>
      </c>
      <c r="F39" s="4">
        <f t="shared" si="1"/>
        <v>5548</v>
      </c>
      <c r="G39" s="13">
        <v>4119</v>
      </c>
      <c r="H39" s="13">
        <v>1587</v>
      </c>
      <c r="I39" s="14">
        <f t="shared" si="2"/>
        <v>5706</v>
      </c>
      <c r="J39" s="15">
        <f t="shared" si="3"/>
        <v>105</v>
      </c>
      <c r="K39" s="16">
        <f t="shared" si="3"/>
        <v>53</v>
      </c>
      <c r="L39" s="17">
        <f t="shared" si="3"/>
        <v>158</v>
      </c>
      <c r="M39" s="18">
        <f t="shared" si="4"/>
        <v>745.5</v>
      </c>
      <c r="N39" s="18">
        <f t="shared" si="5"/>
        <v>149.45999999999998</v>
      </c>
      <c r="O39" s="19">
        <f t="shared" si="6"/>
        <v>894.96</v>
      </c>
      <c r="P39" s="11">
        <v>-697.76</v>
      </c>
      <c r="Q39" s="12">
        <f t="shared" si="7"/>
        <v>197.20000000000005</v>
      </c>
    </row>
    <row r="40" spans="1:17" x14ac:dyDescent="0.25">
      <c r="A40" s="2">
        <f t="shared" si="0"/>
        <v>26</v>
      </c>
      <c r="B40" s="3" t="s">
        <v>74</v>
      </c>
      <c r="C40" s="4" t="s">
        <v>75</v>
      </c>
      <c r="D40" s="13">
        <v>4232</v>
      </c>
      <c r="E40" s="13">
        <v>809</v>
      </c>
      <c r="F40" s="4">
        <f t="shared" si="1"/>
        <v>5041</v>
      </c>
      <c r="G40" s="13">
        <v>4232</v>
      </c>
      <c r="H40" s="13">
        <v>809</v>
      </c>
      <c r="I40" s="14">
        <f t="shared" si="2"/>
        <v>5041</v>
      </c>
      <c r="J40" s="15">
        <f t="shared" si="3"/>
        <v>0</v>
      </c>
      <c r="K40" s="16">
        <f t="shared" si="3"/>
        <v>0</v>
      </c>
      <c r="L40" s="17">
        <f t="shared" si="3"/>
        <v>0</v>
      </c>
      <c r="M40" s="18">
        <f t="shared" si="4"/>
        <v>0</v>
      </c>
      <c r="N40" s="18">
        <f t="shared" si="5"/>
        <v>0</v>
      </c>
      <c r="O40" s="19">
        <f t="shared" si="6"/>
        <v>0</v>
      </c>
      <c r="P40" s="11">
        <v>-48.06</v>
      </c>
      <c r="Q40" s="12">
        <f t="shared" si="7"/>
        <v>-48.06</v>
      </c>
    </row>
    <row r="41" spans="1:17" x14ac:dyDescent="0.25">
      <c r="A41" s="2">
        <f t="shared" si="0"/>
        <v>27</v>
      </c>
      <c r="B41" s="3" t="s">
        <v>76</v>
      </c>
      <c r="C41" s="4" t="s">
        <v>77</v>
      </c>
      <c r="D41" s="13">
        <v>2209</v>
      </c>
      <c r="E41" s="13">
        <v>625</v>
      </c>
      <c r="F41" s="4">
        <f t="shared" si="1"/>
        <v>2834</v>
      </c>
      <c r="G41" s="13">
        <v>2547</v>
      </c>
      <c r="H41" s="13">
        <v>713</v>
      </c>
      <c r="I41" s="14">
        <f t="shared" si="2"/>
        <v>3260</v>
      </c>
      <c r="J41" s="15">
        <f t="shared" si="3"/>
        <v>338</v>
      </c>
      <c r="K41" s="16">
        <f t="shared" si="3"/>
        <v>88</v>
      </c>
      <c r="L41" s="17">
        <f t="shared" si="3"/>
        <v>426</v>
      </c>
      <c r="M41" s="18">
        <f t="shared" si="4"/>
        <v>2399.7999999999997</v>
      </c>
      <c r="N41" s="18">
        <f t="shared" si="5"/>
        <v>248.16</v>
      </c>
      <c r="O41" s="19">
        <f t="shared" si="6"/>
        <v>2647.9599999999996</v>
      </c>
      <c r="P41" s="11">
        <v>-0.83</v>
      </c>
      <c r="Q41" s="12">
        <f t="shared" si="7"/>
        <v>2647.1299999999997</v>
      </c>
    </row>
    <row r="42" spans="1:17" x14ac:dyDescent="0.25">
      <c r="A42" s="2">
        <f t="shared" si="0"/>
        <v>28</v>
      </c>
      <c r="B42" s="3" t="s">
        <v>78</v>
      </c>
      <c r="C42" s="4" t="s">
        <v>79</v>
      </c>
      <c r="D42" s="13">
        <v>4912</v>
      </c>
      <c r="E42" s="13">
        <v>1413</v>
      </c>
      <c r="F42" s="4">
        <f t="shared" si="1"/>
        <v>6325</v>
      </c>
      <c r="G42" s="13">
        <v>5023</v>
      </c>
      <c r="H42" s="13">
        <v>1467</v>
      </c>
      <c r="I42" s="14">
        <f t="shared" si="2"/>
        <v>6490</v>
      </c>
      <c r="J42" s="15">
        <f t="shared" si="3"/>
        <v>111</v>
      </c>
      <c r="K42" s="16">
        <f t="shared" si="3"/>
        <v>54</v>
      </c>
      <c r="L42" s="17">
        <f t="shared" si="3"/>
        <v>165</v>
      </c>
      <c r="M42" s="18">
        <f t="shared" si="4"/>
        <v>788.09999999999991</v>
      </c>
      <c r="N42" s="18">
        <f t="shared" si="5"/>
        <v>152.28</v>
      </c>
      <c r="O42" s="19">
        <f t="shared" si="6"/>
        <v>940.37999999999988</v>
      </c>
      <c r="P42" s="11">
        <v>993.45</v>
      </c>
      <c r="Q42" s="12">
        <f t="shared" si="7"/>
        <v>1933.83</v>
      </c>
    </row>
    <row r="43" spans="1:17" x14ac:dyDescent="0.25">
      <c r="A43" s="2">
        <f t="shared" si="0"/>
        <v>29</v>
      </c>
      <c r="B43" s="3" t="s">
        <v>80</v>
      </c>
      <c r="C43" s="4" t="s">
        <v>81</v>
      </c>
      <c r="D43" s="13">
        <v>5165</v>
      </c>
      <c r="E43" s="13">
        <v>2561</v>
      </c>
      <c r="F43" s="4">
        <f t="shared" si="1"/>
        <v>7726</v>
      </c>
      <c r="G43" s="13">
        <v>5395</v>
      </c>
      <c r="H43" s="13">
        <v>2667</v>
      </c>
      <c r="I43" s="14">
        <f t="shared" si="2"/>
        <v>8062</v>
      </c>
      <c r="J43" s="15">
        <f t="shared" si="3"/>
        <v>230</v>
      </c>
      <c r="K43" s="16">
        <f t="shared" si="3"/>
        <v>106</v>
      </c>
      <c r="L43" s="17">
        <f t="shared" si="3"/>
        <v>336</v>
      </c>
      <c r="M43" s="18">
        <f t="shared" si="4"/>
        <v>1633</v>
      </c>
      <c r="N43" s="18">
        <f t="shared" si="5"/>
        <v>298.91999999999996</v>
      </c>
      <c r="O43" s="19">
        <f t="shared" si="6"/>
        <v>1931.92</v>
      </c>
      <c r="P43" s="11">
        <v>-48.42</v>
      </c>
      <c r="Q43" s="12">
        <f t="shared" si="7"/>
        <v>1883.5</v>
      </c>
    </row>
    <row r="44" spans="1:17" x14ac:dyDescent="0.25">
      <c r="A44" s="2">
        <f t="shared" si="0"/>
        <v>30</v>
      </c>
      <c r="B44" s="3" t="s">
        <v>82</v>
      </c>
      <c r="C44" s="4" t="s">
        <v>83</v>
      </c>
      <c r="D44" s="13">
        <v>669</v>
      </c>
      <c r="E44" s="13">
        <v>454</v>
      </c>
      <c r="F44" s="4">
        <f t="shared" si="1"/>
        <v>1123</v>
      </c>
      <c r="G44" s="13">
        <v>683</v>
      </c>
      <c r="H44" s="13">
        <v>454</v>
      </c>
      <c r="I44" s="14">
        <f t="shared" si="2"/>
        <v>1137</v>
      </c>
      <c r="J44" s="15">
        <f t="shared" si="3"/>
        <v>14</v>
      </c>
      <c r="K44" s="16">
        <f t="shared" si="3"/>
        <v>0</v>
      </c>
      <c r="L44" s="17">
        <f t="shared" si="3"/>
        <v>14</v>
      </c>
      <c r="M44" s="18">
        <f t="shared" si="4"/>
        <v>99.399999999999991</v>
      </c>
      <c r="N44" s="18">
        <f t="shared" si="5"/>
        <v>0</v>
      </c>
      <c r="O44" s="19">
        <f t="shared" si="6"/>
        <v>99.399999999999991</v>
      </c>
      <c r="P44" s="11">
        <v>-494.88</v>
      </c>
      <c r="Q44" s="12">
        <f t="shared" si="7"/>
        <v>-395.48</v>
      </c>
    </row>
    <row r="45" spans="1:17" x14ac:dyDescent="0.25">
      <c r="A45" s="2">
        <f t="shared" si="0"/>
        <v>31</v>
      </c>
      <c r="B45" s="3" t="s">
        <v>84</v>
      </c>
      <c r="C45" s="4" t="s">
        <v>85</v>
      </c>
      <c r="D45" s="13">
        <v>302</v>
      </c>
      <c r="E45" s="13">
        <v>74</v>
      </c>
      <c r="F45" s="4">
        <f t="shared" si="1"/>
        <v>376</v>
      </c>
      <c r="G45" s="13">
        <v>302</v>
      </c>
      <c r="H45" s="13">
        <v>74</v>
      </c>
      <c r="I45" s="14">
        <f t="shared" si="2"/>
        <v>376</v>
      </c>
      <c r="J45" s="15">
        <f t="shared" si="3"/>
        <v>0</v>
      </c>
      <c r="K45" s="16">
        <f t="shared" si="3"/>
        <v>0</v>
      </c>
      <c r="L45" s="17">
        <f t="shared" si="3"/>
        <v>0</v>
      </c>
      <c r="M45" s="18">
        <f t="shared" si="4"/>
        <v>0</v>
      </c>
      <c r="N45" s="18">
        <f t="shared" si="5"/>
        <v>0</v>
      </c>
      <c r="O45" s="19">
        <f t="shared" si="6"/>
        <v>0</v>
      </c>
      <c r="P45" s="11">
        <v>0</v>
      </c>
      <c r="Q45" s="12">
        <f t="shared" si="7"/>
        <v>0</v>
      </c>
    </row>
    <row r="46" spans="1:17" x14ac:dyDescent="0.25">
      <c r="A46" s="2">
        <f t="shared" si="0"/>
        <v>32</v>
      </c>
      <c r="B46" s="3" t="s">
        <v>86</v>
      </c>
      <c r="C46" s="4" t="s">
        <v>87</v>
      </c>
      <c r="D46" s="13">
        <v>1481</v>
      </c>
      <c r="E46" s="13">
        <v>643</v>
      </c>
      <c r="F46" s="4">
        <f t="shared" si="1"/>
        <v>2124</v>
      </c>
      <c r="G46" s="13">
        <v>1481</v>
      </c>
      <c r="H46" s="13">
        <v>643</v>
      </c>
      <c r="I46" s="14">
        <f t="shared" si="2"/>
        <v>2124</v>
      </c>
      <c r="J46" s="15">
        <f t="shared" si="3"/>
        <v>0</v>
      </c>
      <c r="K46" s="16">
        <f t="shared" si="3"/>
        <v>0</v>
      </c>
      <c r="L46" s="17">
        <f t="shared" si="3"/>
        <v>0</v>
      </c>
      <c r="M46" s="18">
        <f t="shared" si="4"/>
        <v>0</v>
      </c>
      <c r="N46" s="18">
        <f t="shared" si="5"/>
        <v>0</v>
      </c>
      <c r="O46" s="19">
        <f t="shared" si="6"/>
        <v>0</v>
      </c>
      <c r="P46" s="11">
        <v>-555.15</v>
      </c>
      <c r="Q46" s="12">
        <f t="shared" si="7"/>
        <v>-555.15</v>
      </c>
    </row>
    <row r="47" spans="1:17" x14ac:dyDescent="0.25">
      <c r="A47" s="2">
        <f t="shared" si="0"/>
        <v>33</v>
      </c>
      <c r="B47" s="3" t="s">
        <v>88</v>
      </c>
      <c r="C47" s="4" t="s">
        <v>89</v>
      </c>
      <c r="D47" s="13">
        <v>0</v>
      </c>
      <c r="E47" s="13">
        <v>0</v>
      </c>
      <c r="F47" s="4">
        <f t="shared" si="1"/>
        <v>0</v>
      </c>
      <c r="G47" s="13">
        <v>0</v>
      </c>
      <c r="H47" s="13">
        <v>0</v>
      </c>
      <c r="I47" s="14">
        <f t="shared" si="2"/>
        <v>0</v>
      </c>
      <c r="J47" s="15">
        <f t="shared" si="3"/>
        <v>0</v>
      </c>
      <c r="K47" s="16">
        <f t="shared" si="3"/>
        <v>0</v>
      </c>
      <c r="L47" s="17">
        <f t="shared" si="3"/>
        <v>0</v>
      </c>
      <c r="M47" s="18">
        <f t="shared" si="4"/>
        <v>0</v>
      </c>
      <c r="N47" s="18">
        <f t="shared" si="5"/>
        <v>0</v>
      </c>
      <c r="O47" s="19">
        <f t="shared" si="6"/>
        <v>0</v>
      </c>
      <c r="P47" s="11">
        <v>0</v>
      </c>
      <c r="Q47" s="12">
        <f t="shared" si="7"/>
        <v>0</v>
      </c>
    </row>
    <row r="48" spans="1:17" x14ac:dyDescent="0.25">
      <c r="A48" s="2">
        <f t="shared" si="0"/>
        <v>34</v>
      </c>
      <c r="B48" s="3" t="s">
        <v>90</v>
      </c>
      <c r="C48" s="4" t="s">
        <v>91</v>
      </c>
      <c r="D48" s="13">
        <v>6409</v>
      </c>
      <c r="E48" s="13">
        <v>3288</v>
      </c>
      <c r="F48" s="4">
        <f t="shared" si="1"/>
        <v>9697</v>
      </c>
      <c r="G48" s="13">
        <v>6486</v>
      </c>
      <c r="H48" s="13">
        <v>3326</v>
      </c>
      <c r="I48" s="14">
        <f t="shared" si="2"/>
        <v>9812</v>
      </c>
      <c r="J48" s="15">
        <f t="shared" si="3"/>
        <v>77</v>
      </c>
      <c r="K48" s="16">
        <f t="shared" si="3"/>
        <v>38</v>
      </c>
      <c r="L48" s="17">
        <f t="shared" si="3"/>
        <v>115</v>
      </c>
      <c r="M48" s="18">
        <f t="shared" si="4"/>
        <v>546.69999999999993</v>
      </c>
      <c r="N48" s="18">
        <f t="shared" si="5"/>
        <v>107.16</v>
      </c>
      <c r="O48" s="19">
        <f t="shared" si="6"/>
        <v>653.8599999999999</v>
      </c>
      <c r="P48" s="11">
        <v>-433.01</v>
      </c>
      <c r="Q48" s="12">
        <f t="shared" si="7"/>
        <v>220.84999999999991</v>
      </c>
    </row>
    <row r="49" spans="1:17" x14ac:dyDescent="0.25">
      <c r="A49" s="2">
        <f t="shared" si="0"/>
        <v>35</v>
      </c>
      <c r="B49" s="3" t="s">
        <v>92</v>
      </c>
      <c r="C49" s="4" t="s">
        <v>93</v>
      </c>
      <c r="D49" s="13">
        <v>39112</v>
      </c>
      <c r="E49" s="13">
        <v>17515</v>
      </c>
      <c r="F49" s="4">
        <f t="shared" si="1"/>
        <v>56627</v>
      </c>
      <c r="G49" s="13">
        <v>39393</v>
      </c>
      <c r="H49" s="13">
        <v>17626</v>
      </c>
      <c r="I49" s="14">
        <f t="shared" si="2"/>
        <v>57019</v>
      </c>
      <c r="J49" s="15">
        <f t="shared" si="3"/>
        <v>281</v>
      </c>
      <c r="K49" s="16">
        <f t="shared" si="3"/>
        <v>111</v>
      </c>
      <c r="L49" s="17">
        <f t="shared" si="3"/>
        <v>392</v>
      </c>
      <c r="M49" s="18">
        <f t="shared" si="4"/>
        <v>1995.1</v>
      </c>
      <c r="N49" s="18">
        <f t="shared" si="5"/>
        <v>313.02</v>
      </c>
      <c r="O49" s="19">
        <f t="shared" si="6"/>
        <v>2308.12</v>
      </c>
      <c r="P49" s="11">
        <v>-59.89</v>
      </c>
      <c r="Q49" s="12">
        <f t="shared" si="7"/>
        <v>2248.23</v>
      </c>
    </row>
    <row r="50" spans="1:17" x14ac:dyDescent="0.25">
      <c r="A50" s="2">
        <f t="shared" si="0"/>
        <v>36</v>
      </c>
      <c r="B50" s="3" t="s">
        <v>94</v>
      </c>
      <c r="C50" s="4" t="s">
        <v>95</v>
      </c>
      <c r="D50" s="13">
        <v>3043</v>
      </c>
      <c r="E50" s="13">
        <v>1058</v>
      </c>
      <c r="F50" s="4">
        <f t="shared" si="1"/>
        <v>4101</v>
      </c>
      <c r="G50" s="13">
        <v>3057</v>
      </c>
      <c r="H50" s="13">
        <v>1064</v>
      </c>
      <c r="I50" s="14">
        <f t="shared" si="2"/>
        <v>4121</v>
      </c>
      <c r="J50" s="15">
        <f t="shared" si="3"/>
        <v>14</v>
      </c>
      <c r="K50" s="16">
        <f t="shared" si="3"/>
        <v>6</v>
      </c>
      <c r="L50" s="17">
        <f t="shared" si="3"/>
        <v>20</v>
      </c>
      <c r="M50" s="18">
        <f t="shared" si="4"/>
        <v>99.399999999999991</v>
      </c>
      <c r="N50" s="18">
        <f t="shared" si="5"/>
        <v>16.919999999999998</v>
      </c>
      <c r="O50" s="19">
        <f t="shared" si="6"/>
        <v>116.32</v>
      </c>
      <c r="P50" s="11">
        <v>391.56</v>
      </c>
      <c r="Q50" s="12">
        <f t="shared" si="7"/>
        <v>507.88</v>
      </c>
    </row>
    <row r="51" spans="1:17" x14ac:dyDescent="0.25">
      <c r="A51" s="2">
        <f t="shared" si="0"/>
        <v>37</v>
      </c>
      <c r="B51" s="3" t="s">
        <v>96</v>
      </c>
      <c r="C51" s="4" t="s">
        <v>97</v>
      </c>
      <c r="D51" s="13">
        <v>5871</v>
      </c>
      <c r="E51" s="13">
        <v>2746</v>
      </c>
      <c r="F51" s="4">
        <f t="shared" si="1"/>
        <v>8617</v>
      </c>
      <c r="G51" s="13">
        <v>6016</v>
      </c>
      <c r="H51" s="13">
        <v>2806</v>
      </c>
      <c r="I51" s="14">
        <f t="shared" si="2"/>
        <v>8822</v>
      </c>
      <c r="J51" s="15">
        <f t="shared" si="3"/>
        <v>145</v>
      </c>
      <c r="K51" s="16">
        <f t="shared" si="3"/>
        <v>60</v>
      </c>
      <c r="L51" s="17">
        <f t="shared" si="3"/>
        <v>205</v>
      </c>
      <c r="M51" s="18">
        <f t="shared" si="4"/>
        <v>1029.5</v>
      </c>
      <c r="N51" s="18">
        <f t="shared" si="5"/>
        <v>169.2</v>
      </c>
      <c r="O51" s="19">
        <f t="shared" si="6"/>
        <v>1198.7</v>
      </c>
      <c r="P51" s="11">
        <v>-0.48</v>
      </c>
      <c r="Q51" s="12">
        <f t="shared" si="7"/>
        <v>1198.22</v>
      </c>
    </row>
    <row r="52" spans="1:17" x14ac:dyDescent="0.25">
      <c r="A52" s="2">
        <f t="shared" si="0"/>
        <v>38</v>
      </c>
      <c r="B52" s="3" t="s">
        <v>98</v>
      </c>
      <c r="C52" s="4" t="s">
        <v>99</v>
      </c>
      <c r="D52" s="13">
        <v>4825</v>
      </c>
      <c r="E52" s="13">
        <v>1472</v>
      </c>
      <c r="F52" s="4">
        <f t="shared" si="1"/>
        <v>6297</v>
      </c>
      <c r="G52" s="13">
        <v>4857</v>
      </c>
      <c r="H52" s="13">
        <v>1484</v>
      </c>
      <c r="I52" s="14">
        <f t="shared" si="2"/>
        <v>6341</v>
      </c>
      <c r="J52" s="15">
        <f t="shared" si="3"/>
        <v>32</v>
      </c>
      <c r="K52" s="16">
        <f t="shared" si="3"/>
        <v>12</v>
      </c>
      <c r="L52" s="17">
        <f t="shared" si="3"/>
        <v>44</v>
      </c>
      <c r="M52" s="18">
        <f t="shared" si="4"/>
        <v>227.2</v>
      </c>
      <c r="N52" s="18">
        <f t="shared" si="5"/>
        <v>33.839999999999996</v>
      </c>
      <c r="O52" s="19">
        <f t="shared" si="6"/>
        <v>261.03999999999996</v>
      </c>
      <c r="P52" s="11">
        <v>-128.55000000000001</v>
      </c>
      <c r="Q52" s="12">
        <f t="shared" si="7"/>
        <v>132.48999999999995</v>
      </c>
    </row>
    <row r="53" spans="1:17" x14ac:dyDescent="0.25">
      <c r="A53" s="2">
        <f t="shared" si="0"/>
        <v>39</v>
      </c>
      <c r="B53" s="3" t="s">
        <v>100</v>
      </c>
      <c r="C53" s="4" t="s">
        <v>101</v>
      </c>
      <c r="D53" s="13">
        <v>0</v>
      </c>
      <c r="E53" s="13">
        <v>0</v>
      </c>
      <c r="F53" s="4">
        <f t="shared" si="1"/>
        <v>0</v>
      </c>
      <c r="G53" s="13">
        <v>0</v>
      </c>
      <c r="H53" s="13">
        <v>0</v>
      </c>
      <c r="I53" s="14">
        <f t="shared" si="2"/>
        <v>0</v>
      </c>
      <c r="J53" s="15">
        <f t="shared" si="3"/>
        <v>0</v>
      </c>
      <c r="K53" s="16">
        <f t="shared" si="3"/>
        <v>0</v>
      </c>
      <c r="L53" s="17">
        <f t="shared" si="3"/>
        <v>0</v>
      </c>
      <c r="M53" s="18">
        <f t="shared" si="4"/>
        <v>0</v>
      </c>
      <c r="N53" s="18">
        <f t="shared" si="5"/>
        <v>0</v>
      </c>
      <c r="O53" s="19">
        <f t="shared" si="6"/>
        <v>0</v>
      </c>
      <c r="P53" s="11">
        <v>0</v>
      </c>
      <c r="Q53" s="12">
        <f t="shared" si="7"/>
        <v>0</v>
      </c>
    </row>
    <row r="54" spans="1:17" x14ac:dyDescent="0.25">
      <c r="A54" s="2">
        <f t="shared" si="0"/>
        <v>40</v>
      </c>
      <c r="B54" s="3" t="s">
        <v>102</v>
      </c>
      <c r="C54" s="4" t="s">
        <v>103</v>
      </c>
      <c r="D54" s="13">
        <v>3664</v>
      </c>
      <c r="E54" s="13">
        <v>1349</v>
      </c>
      <c r="F54" s="4">
        <f t="shared" si="1"/>
        <v>5013</v>
      </c>
      <c r="G54" s="13">
        <v>3762</v>
      </c>
      <c r="H54" s="13">
        <v>1391</v>
      </c>
      <c r="I54" s="14">
        <f t="shared" si="2"/>
        <v>5153</v>
      </c>
      <c r="J54" s="15">
        <f t="shared" si="3"/>
        <v>98</v>
      </c>
      <c r="K54" s="16">
        <f t="shared" si="3"/>
        <v>42</v>
      </c>
      <c r="L54" s="17">
        <f t="shared" si="3"/>
        <v>140</v>
      </c>
      <c r="M54" s="18">
        <f t="shared" si="4"/>
        <v>695.8</v>
      </c>
      <c r="N54" s="18">
        <f t="shared" si="5"/>
        <v>118.44</v>
      </c>
      <c r="O54" s="19">
        <f t="shared" si="6"/>
        <v>814.24</v>
      </c>
      <c r="P54" s="11">
        <v>-229.73</v>
      </c>
      <c r="Q54" s="12">
        <f t="shared" si="7"/>
        <v>584.51</v>
      </c>
    </row>
    <row r="55" spans="1:17" x14ac:dyDescent="0.25">
      <c r="A55" s="2">
        <f t="shared" si="0"/>
        <v>41</v>
      </c>
      <c r="B55" s="3" t="s">
        <v>104</v>
      </c>
      <c r="C55" s="4" t="s">
        <v>105</v>
      </c>
      <c r="D55" s="13">
        <v>758</v>
      </c>
      <c r="E55" s="13">
        <v>431</v>
      </c>
      <c r="F55" s="4">
        <f t="shared" si="1"/>
        <v>1189</v>
      </c>
      <c r="G55" s="13">
        <v>803</v>
      </c>
      <c r="H55" s="13">
        <v>456</v>
      </c>
      <c r="I55" s="14">
        <f t="shared" si="2"/>
        <v>1259</v>
      </c>
      <c r="J55" s="15">
        <f t="shared" si="3"/>
        <v>45</v>
      </c>
      <c r="K55" s="16">
        <f t="shared" si="3"/>
        <v>25</v>
      </c>
      <c r="L55" s="17">
        <f t="shared" si="3"/>
        <v>70</v>
      </c>
      <c r="M55" s="18">
        <f t="shared" si="4"/>
        <v>319.5</v>
      </c>
      <c r="N55" s="18">
        <f t="shared" si="5"/>
        <v>70.5</v>
      </c>
      <c r="O55" s="19">
        <f t="shared" si="6"/>
        <v>390</v>
      </c>
      <c r="P55" s="11">
        <v>273.47000000000003</v>
      </c>
      <c r="Q55" s="12">
        <f t="shared" si="7"/>
        <v>663.47</v>
      </c>
    </row>
    <row r="56" spans="1:17" x14ac:dyDescent="0.25">
      <c r="A56" s="2">
        <f t="shared" si="0"/>
        <v>42</v>
      </c>
      <c r="B56" s="3" t="s">
        <v>106</v>
      </c>
      <c r="C56" s="4" t="s">
        <v>107</v>
      </c>
      <c r="D56" s="13">
        <v>1526</v>
      </c>
      <c r="E56" s="13">
        <v>534</v>
      </c>
      <c r="F56" s="4">
        <f t="shared" si="1"/>
        <v>2060</v>
      </c>
      <c r="G56" s="13">
        <v>1552</v>
      </c>
      <c r="H56" s="13">
        <v>542</v>
      </c>
      <c r="I56" s="14">
        <f t="shared" si="2"/>
        <v>2094</v>
      </c>
      <c r="J56" s="15">
        <f t="shared" si="3"/>
        <v>26</v>
      </c>
      <c r="K56" s="16">
        <f t="shared" si="3"/>
        <v>8</v>
      </c>
      <c r="L56" s="17">
        <f t="shared" si="3"/>
        <v>34</v>
      </c>
      <c r="M56" s="18">
        <f t="shared" si="4"/>
        <v>184.6</v>
      </c>
      <c r="N56" s="18">
        <f t="shared" si="5"/>
        <v>22.56</v>
      </c>
      <c r="O56" s="19">
        <f t="shared" si="6"/>
        <v>207.16</v>
      </c>
      <c r="P56" s="11">
        <v>-2143.87</v>
      </c>
      <c r="Q56" s="12">
        <f t="shared" si="7"/>
        <v>-1936.7099999999998</v>
      </c>
    </row>
    <row r="57" spans="1:17" x14ac:dyDescent="0.25">
      <c r="A57" s="2">
        <f t="shared" si="0"/>
        <v>43</v>
      </c>
      <c r="B57" s="3" t="s">
        <v>108</v>
      </c>
      <c r="C57" s="4" t="s">
        <v>109</v>
      </c>
      <c r="D57" s="13">
        <v>1894</v>
      </c>
      <c r="E57" s="13">
        <v>476</v>
      </c>
      <c r="F57" s="4">
        <f t="shared" si="1"/>
        <v>2370</v>
      </c>
      <c r="G57" s="13">
        <v>1894</v>
      </c>
      <c r="H57" s="13">
        <v>477</v>
      </c>
      <c r="I57" s="14">
        <f t="shared" si="2"/>
        <v>2371</v>
      </c>
      <c r="J57" s="15">
        <f t="shared" si="3"/>
        <v>0</v>
      </c>
      <c r="K57" s="16">
        <f t="shared" si="3"/>
        <v>1</v>
      </c>
      <c r="L57" s="17">
        <f t="shared" si="3"/>
        <v>1</v>
      </c>
      <c r="M57" s="18">
        <f t="shared" si="4"/>
        <v>0</v>
      </c>
      <c r="N57" s="18">
        <f t="shared" si="5"/>
        <v>2.82</v>
      </c>
      <c r="O57" s="19">
        <f t="shared" si="6"/>
        <v>2.82</v>
      </c>
      <c r="P57" s="11">
        <v>-3969.16</v>
      </c>
      <c r="Q57" s="12">
        <f t="shared" si="7"/>
        <v>-3966.3399999999997</v>
      </c>
    </row>
    <row r="58" spans="1:17" x14ac:dyDescent="0.25">
      <c r="A58" s="2">
        <f t="shared" si="0"/>
        <v>44</v>
      </c>
      <c r="B58" s="21" t="s">
        <v>110</v>
      </c>
      <c r="C58" s="22" t="s">
        <v>111</v>
      </c>
      <c r="D58" s="13">
        <v>10</v>
      </c>
      <c r="E58" s="13">
        <v>8</v>
      </c>
      <c r="F58" s="4">
        <f t="shared" si="1"/>
        <v>18</v>
      </c>
      <c r="G58" s="13">
        <v>10</v>
      </c>
      <c r="H58" s="13">
        <v>8</v>
      </c>
      <c r="I58" s="14">
        <f t="shared" si="2"/>
        <v>18</v>
      </c>
      <c r="J58" s="15">
        <f t="shared" si="3"/>
        <v>0</v>
      </c>
      <c r="K58" s="16">
        <f t="shared" si="3"/>
        <v>0</v>
      </c>
      <c r="L58" s="17">
        <f t="shared" si="3"/>
        <v>0</v>
      </c>
      <c r="M58" s="18">
        <f t="shared" si="4"/>
        <v>0</v>
      </c>
      <c r="N58" s="18">
        <f t="shared" si="5"/>
        <v>0</v>
      </c>
      <c r="O58" s="19">
        <f t="shared" si="6"/>
        <v>0</v>
      </c>
      <c r="P58" s="11">
        <v>-69.56</v>
      </c>
      <c r="Q58" s="12">
        <f t="shared" si="7"/>
        <v>-69.56</v>
      </c>
    </row>
    <row r="59" spans="1:17" x14ac:dyDescent="0.25">
      <c r="A59" s="2">
        <f t="shared" si="0"/>
        <v>45</v>
      </c>
      <c r="B59" s="3" t="s">
        <v>112</v>
      </c>
      <c r="C59" s="4" t="s">
        <v>113</v>
      </c>
      <c r="D59" s="13">
        <v>1</v>
      </c>
      <c r="E59" s="13">
        <v>0</v>
      </c>
      <c r="F59" s="4">
        <f t="shared" si="1"/>
        <v>1</v>
      </c>
      <c r="G59" s="13">
        <v>1</v>
      </c>
      <c r="H59" s="13">
        <v>0</v>
      </c>
      <c r="I59" s="14">
        <f t="shared" si="2"/>
        <v>1</v>
      </c>
      <c r="J59" s="15">
        <f t="shared" si="3"/>
        <v>0</v>
      </c>
      <c r="K59" s="16">
        <f t="shared" si="3"/>
        <v>0</v>
      </c>
      <c r="L59" s="17">
        <f t="shared" si="3"/>
        <v>0</v>
      </c>
      <c r="M59" s="18">
        <f t="shared" si="4"/>
        <v>0</v>
      </c>
      <c r="N59" s="18">
        <f t="shared" si="5"/>
        <v>0</v>
      </c>
      <c r="O59" s="19">
        <f t="shared" si="6"/>
        <v>0</v>
      </c>
      <c r="P59" s="11">
        <v>-137.63999999999999</v>
      </c>
      <c r="Q59" s="12">
        <f t="shared" si="7"/>
        <v>-137.63999999999999</v>
      </c>
    </row>
    <row r="60" spans="1:17" x14ac:dyDescent="0.25">
      <c r="A60" s="2">
        <f t="shared" si="0"/>
        <v>46</v>
      </c>
      <c r="B60" s="3" t="s">
        <v>114</v>
      </c>
      <c r="C60" s="4" t="s">
        <v>115</v>
      </c>
      <c r="D60" s="13">
        <v>317</v>
      </c>
      <c r="E60" s="13">
        <v>148</v>
      </c>
      <c r="F60" s="4">
        <f t="shared" si="1"/>
        <v>465</v>
      </c>
      <c r="G60" s="13">
        <v>317</v>
      </c>
      <c r="H60" s="13">
        <v>148</v>
      </c>
      <c r="I60" s="14">
        <f t="shared" si="2"/>
        <v>465</v>
      </c>
      <c r="J60" s="15">
        <f t="shared" si="3"/>
        <v>0</v>
      </c>
      <c r="K60" s="16">
        <f t="shared" si="3"/>
        <v>0</v>
      </c>
      <c r="L60" s="17">
        <f t="shared" si="3"/>
        <v>0</v>
      </c>
      <c r="M60" s="18">
        <f t="shared" si="4"/>
        <v>0</v>
      </c>
      <c r="N60" s="18">
        <f t="shared" si="5"/>
        <v>0</v>
      </c>
      <c r="O60" s="19">
        <f t="shared" si="6"/>
        <v>0</v>
      </c>
      <c r="P60" s="11">
        <v>0</v>
      </c>
      <c r="Q60" s="12">
        <f t="shared" si="7"/>
        <v>0</v>
      </c>
    </row>
    <row r="61" spans="1:17" x14ac:dyDescent="0.25">
      <c r="A61" s="2">
        <f t="shared" si="0"/>
        <v>47</v>
      </c>
      <c r="B61" s="3" t="s">
        <v>116</v>
      </c>
      <c r="C61" s="4" t="s">
        <v>117</v>
      </c>
      <c r="D61" s="13">
        <v>738</v>
      </c>
      <c r="E61" s="13">
        <v>247</v>
      </c>
      <c r="F61" s="4">
        <f t="shared" si="1"/>
        <v>985</v>
      </c>
      <c r="G61" s="13">
        <v>742</v>
      </c>
      <c r="H61" s="13">
        <v>247</v>
      </c>
      <c r="I61" s="14">
        <f t="shared" si="2"/>
        <v>989</v>
      </c>
      <c r="J61" s="15">
        <f t="shared" si="3"/>
        <v>4</v>
      </c>
      <c r="K61" s="16">
        <f t="shared" si="3"/>
        <v>0</v>
      </c>
      <c r="L61" s="17">
        <f t="shared" si="3"/>
        <v>4</v>
      </c>
      <c r="M61" s="18">
        <f t="shared" si="4"/>
        <v>28.4</v>
      </c>
      <c r="N61" s="18">
        <f t="shared" si="5"/>
        <v>0</v>
      </c>
      <c r="O61" s="19">
        <f t="shared" si="6"/>
        <v>28.4</v>
      </c>
      <c r="P61" s="11">
        <v>-0.21</v>
      </c>
      <c r="Q61" s="12">
        <f t="shared" si="7"/>
        <v>28.189999999999998</v>
      </c>
    </row>
    <row r="62" spans="1:17" x14ac:dyDescent="0.25">
      <c r="A62" s="2">
        <f t="shared" si="0"/>
        <v>48</v>
      </c>
      <c r="B62" s="3" t="s">
        <v>118</v>
      </c>
      <c r="C62" s="4" t="s">
        <v>119</v>
      </c>
      <c r="D62" s="13">
        <v>86</v>
      </c>
      <c r="E62" s="13">
        <v>35</v>
      </c>
      <c r="F62" s="4">
        <f t="shared" si="1"/>
        <v>121</v>
      </c>
      <c r="G62" s="13">
        <v>87</v>
      </c>
      <c r="H62" s="13">
        <v>36</v>
      </c>
      <c r="I62" s="14">
        <f t="shared" si="2"/>
        <v>123</v>
      </c>
      <c r="J62" s="15">
        <f t="shared" si="3"/>
        <v>1</v>
      </c>
      <c r="K62" s="16">
        <f t="shared" si="3"/>
        <v>1</v>
      </c>
      <c r="L62" s="17">
        <f t="shared" si="3"/>
        <v>2</v>
      </c>
      <c r="M62" s="18">
        <f t="shared" si="4"/>
        <v>7.1</v>
      </c>
      <c r="N62" s="18">
        <f t="shared" si="5"/>
        <v>2.82</v>
      </c>
      <c r="O62" s="19">
        <f t="shared" si="6"/>
        <v>9.92</v>
      </c>
      <c r="P62" s="11">
        <v>-69.97</v>
      </c>
      <c r="Q62" s="12">
        <f t="shared" si="7"/>
        <v>-60.05</v>
      </c>
    </row>
    <row r="63" spans="1:17" x14ac:dyDescent="0.25">
      <c r="A63" s="2">
        <f t="shared" si="0"/>
        <v>49</v>
      </c>
      <c r="B63" s="3" t="s">
        <v>120</v>
      </c>
      <c r="C63" s="4" t="s">
        <v>121</v>
      </c>
      <c r="D63" s="13">
        <v>5654</v>
      </c>
      <c r="E63" s="13">
        <v>5734</v>
      </c>
      <c r="F63" s="4">
        <f t="shared" si="1"/>
        <v>11388</v>
      </c>
      <c r="G63" s="13">
        <v>5775</v>
      </c>
      <c r="H63" s="13">
        <v>5829</v>
      </c>
      <c r="I63" s="14">
        <f t="shared" si="2"/>
        <v>11604</v>
      </c>
      <c r="J63" s="15">
        <f t="shared" si="3"/>
        <v>121</v>
      </c>
      <c r="K63" s="16">
        <f t="shared" si="3"/>
        <v>95</v>
      </c>
      <c r="L63" s="17">
        <f t="shared" si="3"/>
        <v>216</v>
      </c>
      <c r="M63" s="18">
        <f t="shared" si="4"/>
        <v>859.09999999999991</v>
      </c>
      <c r="N63" s="18">
        <f t="shared" si="5"/>
        <v>267.89999999999998</v>
      </c>
      <c r="O63" s="19">
        <f t="shared" si="6"/>
        <v>1127</v>
      </c>
      <c r="P63" s="11">
        <v>-149.31</v>
      </c>
      <c r="Q63" s="12">
        <f t="shared" si="7"/>
        <v>977.69</v>
      </c>
    </row>
    <row r="64" spans="1:17" x14ac:dyDescent="0.25">
      <c r="A64" s="2">
        <f t="shared" si="0"/>
        <v>50</v>
      </c>
      <c r="B64" s="3" t="s">
        <v>122</v>
      </c>
      <c r="C64" s="4" t="s">
        <v>123</v>
      </c>
      <c r="D64" s="13">
        <v>19504</v>
      </c>
      <c r="E64" s="13">
        <v>8117</v>
      </c>
      <c r="F64" s="4">
        <f t="shared" si="1"/>
        <v>27621</v>
      </c>
      <c r="G64" s="13">
        <v>19683</v>
      </c>
      <c r="H64" s="13">
        <v>8191</v>
      </c>
      <c r="I64" s="14">
        <f t="shared" si="2"/>
        <v>27874</v>
      </c>
      <c r="J64" s="15">
        <f t="shared" si="3"/>
        <v>179</v>
      </c>
      <c r="K64" s="16">
        <f t="shared" si="3"/>
        <v>74</v>
      </c>
      <c r="L64" s="17">
        <f t="shared" si="3"/>
        <v>253</v>
      </c>
      <c r="M64" s="18">
        <f t="shared" si="4"/>
        <v>1270.8999999999999</v>
      </c>
      <c r="N64" s="18">
        <f t="shared" si="5"/>
        <v>208.67999999999998</v>
      </c>
      <c r="O64" s="19">
        <f t="shared" si="6"/>
        <v>1479.58</v>
      </c>
      <c r="P64" s="11">
        <v>0</v>
      </c>
      <c r="Q64" s="12">
        <f t="shared" si="7"/>
        <v>1479.58</v>
      </c>
    </row>
    <row r="65" spans="1:17" x14ac:dyDescent="0.25">
      <c r="A65" s="2">
        <f t="shared" si="0"/>
        <v>51</v>
      </c>
      <c r="B65" s="3" t="s">
        <v>124</v>
      </c>
      <c r="C65" s="4" t="s">
        <v>125</v>
      </c>
      <c r="D65" s="13">
        <v>6722</v>
      </c>
      <c r="E65" s="13">
        <v>2298</v>
      </c>
      <c r="F65" s="4">
        <f t="shared" si="1"/>
        <v>9020</v>
      </c>
      <c r="G65" s="13">
        <v>6757</v>
      </c>
      <c r="H65" s="13">
        <v>2313</v>
      </c>
      <c r="I65" s="14">
        <f t="shared" si="2"/>
        <v>9070</v>
      </c>
      <c r="J65" s="15">
        <f t="shared" si="3"/>
        <v>35</v>
      </c>
      <c r="K65" s="16">
        <f t="shared" si="3"/>
        <v>15</v>
      </c>
      <c r="L65" s="17">
        <f t="shared" si="3"/>
        <v>50</v>
      </c>
      <c r="M65" s="18">
        <f t="shared" si="4"/>
        <v>248.5</v>
      </c>
      <c r="N65" s="18">
        <f t="shared" si="5"/>
        <v>42.3</v>
      </c>
      <c r="O65" s="19">
        <f t="shared" si="6"/>
        <v>290.8</v>
      </c>
      <c r="P65" s="11">
        <v>-784.26</v>
      </c>
      <c r="Q65" s="12">
        <f t="shared" si="7"/>
        <v>-493.46</v>
      </c>
    </row>
    <row r="66" spans="1:17" x14ac:dyDescent="0.25">
      <c r="A66" s="2">
        <f t="shared" si="0"/>
        <v>52</v>
      </c>
      <c r="B66" s="3" t="s">
        <v>126</v>
      </c>
      <c r="C66" s="4" t="s">
        <v>127</v>
      </c>
      <c r="D66" s="13">
        <v>570</v>
      </c>
      <c r="E66" s="13">
        <v>248</v>
      </c>
      <c r="F66" s="4">
        <f t="shared" si="1"/>
        <v>818</v>
      </c>
      <c r="G66" s="13">
        <v>570</v>
      </c>
      <c r="H66" s="13">
        <v>248</v>
      </c>
      <c r="I66" s="14">
        <f t="shared" si="2"/>
        <v>818</v>
      </c>
      <c r="J66" s="15">
        <f t="shared" si="3"/>
        <v>0</v>
      </c>
      <c r="K66" s="16">
        <f t="shared" si="3"/>
        <v>0</v>
      </c>
      <c r="L66" s="17">
        <f t="shared" si="3"/>
        <v>0</v>
      </c>
      <c r="M66" s="18">
        <f t="shared" si="4"/>
        <v>0</v>
      </c>
      <c r="N66" s="18">
        <f t="shared" si="5"/>
        <v>0</v>
      </c>
      <c r="O66" s="19">
        <f t="shared" si="6"/>
        <v>0</v>
      </c>
      <c r="P66" s="11">
        <v>-102.06</v>
      </c>
      <c r="Q66" s="12">
        <f t="shared" si="7"/>
        <v>-102.06</v>
      </c>
    </row>
    <row r="67" spans="1:17" x14ac:dyDescent="0.25">
      <c r="A67" s="2">
        <f t="shared" si="0"/>
        <v>53</v>
      </c>
      <c r="B67" s="3" t="s">
        <v>128</v>
      </c>
      <c r="C67" s="4" t="s">
        <v>129</v>
      </c>
      <c r="D67" s="13">
        <v>2051</v>
      </c>
      <c r="E67" s="13">
        <v>794</v>
      </c>
      <c r="F67" s="4">
        <f t="shared" si="1"/>
        <v>2845</v>
      </c>
      <c r="G67" s="13">
        <v>2085</v>
      </c>
      <c r="H67" s="13">
        <v>801</v>
      </c>
      <c r="I67" s="14">
        <f t="shared" si="2"/>
        <v>2886</v>
      </c>
      <c r="J67" s="15">
        <f t="shared" si="3"/>
        <v>34</v>
      </c>
      <c r="K67" s="16">
        <f t="shared" si="3"/>
        <v>7</v>
      </c>
      <c r="L67" s="17">
        <f t="shared" si="3"/>
        <v>41</v>
      </c>
      <c r="M67" s="18">
        <f t="shared" si="4"/>
        <v>241.39999999999998</v>
      </c>
      <c r="N67" s="18">
        <f t="shared" si="5"/>
        <v>19.739999999999998</v>
      </c>
      <c r="O67" s="19">
        <f t="shared" si="6"/>
        <v>261.14</v>
      </c>
      <c r="P67" s="11">
        <v>-800.9</v>
      </c>
      <c r="Q67" s="12">
        <f t="shared" si="7"/>
        <v>-539.76</v>
      </c>
    </row>
    <row r="68" spans="1:17" x14ac:dyDescent="0.25">
      <c r="A68" s="2">
        <f t="shared" si="0"/>
        <v>54</v>
      </c>
      <c r="B68" s="3" t="s">
        <v>130</v>
      </c>
      <c r="C68" s="4" t="s">
        <v>131</v>
      </c>
      <c r="D68" s="13">
        <v>4</v>
      </c>
      <c r="E68" s="13">
        <v>0</v>
      </c>
      <c r="F68" s="4">
        <f t="shared" si="1"/>
        <v>4</v>
      </c>
      <c r="G68" s="13">
        <v>4</v>
      </c>
      <c r="H68" s="13">
        <v>0</v>
      </c>
      <c r="I68" s="14">
        <f t="shared" si="2"/>
        <v>4</v>
      </c>
      <c r="J68" s="15">
        <f t="shared" si="3"/>
        <v>0</v>
      </c>
      <c r="K68" s="16">
        <f t="shared" si="3"/>
        <v>0</v>
      </c>
      <c r="L68" s="17">
        <f t="shared" si="3"/>
        <v>0</v>
      </c>
      <c r="M68" s="18">
        <f t="shared" si="4"/>
        <v>0</v>
      </c>
      <c r="N68" s="18">
        <f t="shared" si="5"/>
        <v>0</v>
      </c>
      <c r="O68" s="19">
        <f t="shared" si="6"/>
        <v>0</v>
      </c>
      <c r="P68" s="11">
        <v>-33.28</v>
      </c>
      <c r="Q68" s="12">
        <f t="shared" si="7"/>
        <v>-33.28</v>
      </c>
    </row>
    <row r="69" spans="1:17" x14ac:dyDescent="0.25">
      <c r="A69" s="2">
        <f t="shared" si="0"/>
        <v>55</v>
      </c>
      <c r="B69" s="3" t="s">
        <v>132</v>
      </c>
      <c r="C69" s="4" t="s">
        <v>133</v>
      </c>
      <c r="D69" s="13">
        <v>1427</v>
      </c>
      <c r="E69" s="13">
        <v>750</v>
      </c>
      <c r="F69" s="4">
        <f t="shared" si="1"/>
        <v>2177</v>
      </c>
      <c r="G69" s="13">
        <v>1427</v>
      </c>
      <c r="H69" s="13">
        <v>750</v>
      </c>
      <c r="I69" s="14">
        <f t="shared" si="2"/>
        <v>2177</v>
      </c>
      <c r="J69" s="15">
        <f t="shared" si="3"/>
        <v>0</v>
      </c>
      <c r="K69" s="16">
        <f t="shared" si="3"/>
        <v>0</v>
      </c>
      <c r="L69" s="17">
        <f t="shared" si="3"/>
        <v>0</v>
      </c>
      <c r="M69" s="18">
        <f t="shared" si="4"/>
        <v>0</v>
      </c>
      <c r="N69" s="18">
        <f t="shared" si="5"/>
        <v>0</v>
      </c>
      <c r="O69" s="19">
        <f t="shared" si="6"/>
        <v>0</v>
      </c>
      <c r="P69" s="11">
        <v>2470.69</v>
      </c>
      <c r="Q69" s="12">
        <f t="shared" si="7"/>
        <v>2470.69</v>
      </c>
    </row>
    <row r="70" spans="1:17" x14ac:dyDescent="0.25">
      <c r="A70" s="2">
        <f t="shared" si="0"/>
        <v>56</v>
      </c>
      <c r="B70" s="3" t="s">
        <v>134</v>
      </c>
      <c r="C70" s="4" t="s">
        <v>135</v>
      </c>
      <c r="D70" s="13">
        <v>975</v>
      </c>
      <c r="E70" s="13">
        <v>580</v>
      </c>
      <c r="F70" s="4">
        <f t="shared" si="1"/>
        <v>1555</v>
      </c>
      <c r="G70" s="13">
        <v>990</v>
      </c>
      <c r="H70" s="13">
        <v>590</v>
      </c>
      <c r="I70" s="14">
        <f t="shared" si="2"/>
        <v>1580</v>
      </c>
      <c r="J70" s="15">
        <f t="shared" si="3"/>
        <v>15</v>
      </c>
      <c r="K70" s="16">
        <f t="shared" si="3"/>
        <v>10</v>
      </c>
      <c r="L70" s="17">
        <f t="shared" si="3"/>
        <v>25</v>
      </c>
      <c r="M70" s="18">
        <f t="shared" si="4"/>
        <v>106.5</v>
      </c>
      <c r="N70" s="18">
        <f t="shared" si="5"/>
        <v>28.2</v>
      </c>
      <c r="O70" s="19">
        <f t="shared" si="6"/>
        <v>134.69999999999999</v>
      </c>
      <c r="P70" s="11">
        <v>-1901</v>
      </c>
      <c r="Q70" s="12">
        <f t="shared" si="7"/>
        <v>-1766.3</v>
      </c>
    </row>
    <row r="71" spans="1:17" x14ac:dyDescent="0.25">
      <c r="A71" s="2">
        <f t="shared" si="0"/>
        <v>57</v>
      </c>
      <c r="B71" s="3" t="s">
        <v>136</v>
      </c>
      <c r="C71" s="4" t="s">
        <v>137</v>
      </c>
      <c r="D71" s="13">
        <v>4371</v>
      </c>
      <c r="E71" s="13">
        <v>2396</v>
      </c>
      <c r="F71" s="4">
        <f t="shared" si="1"/>
        <v>6767</v>
      </c>
      <c r="G71" s="13">
        <v>4374</v>
      </c>
      <c r="H71" s="13">
        <v>2396</v>
      </c>
      <c r="I71" s="14">
        <f t="shared" si="2"/>
        <v>6770</v>
      </c>
      <c r="J71" s="15">
        <f t="shared" si="3"/>
        <v>3</v>
      </c>
      <c r="K71" s="16">
        <f t="shared" si="3"/>
        <v>0</v>
      </c>
      <c r="L71" s="17">
        <f t="shared" si="3"/>
        <v>3</v>
      </c>
      <c r="M71" s="18">
        <f t="shared" si="4"/>
        <v>21.299999999999997</v>
      </c>
      <c r="N71" s="18">
        <f t="shared" si="5"/>
        <v>0</v>
      </c>
      <c r="O71" s="19">
        <f t="shared" si="6"/>
        <v>21.299999999999997</v>
      </c>
      <c r="P71" s="11">
        <v>14.2</v>
      </c>
      <c r="Q71" s="12">
        <f t="shared" si="7"/>
        <v>35.5</v>
      </c>
    </row>
    <row r="72" spans="1:17" x14ac:dyDescent="0.25">
      <c r="A72" s="2">
        <f t="shared" si="0"/>
        <v>58</v>
      </c>
      <c r="B72" s="3" t="s">
        <v>138</v>
      </c>
      <c r="C72" s="4" t="s">
        <v>139</v>
      </c>
      <c r="D72" s="13">
        <v>45</v>
      </c>
      <c r="E72" s="13">
        <v>0</v>
      </c>
      <c r="F72" s="4">
        <f t="shared" si="1"/>
        <v>45</v>
      </c>
      <c r="G72" s="13">
        <v>50</v>
      </c>
      <c r="H72" s="13">
        <v>0</v>
      </c>
      <c r="I72" s="14">
        <f t="shared" si="2"/>
        <v>50</v>
      </c>
      <c r="J72" s="15">
        <f t="shared" si="3"/>
        <v>5</v>
      </c>
      <c r="K72" s="16">
        <f t="shared" si="3"/>
        <v>0</v>
      </c>
      <c r="L72" s="17">
        <f t="shared" si="3"/>
        <v>5</v>
      </c>
      <c r="M72" s="18">
        <f t="shared" si="4"/>
        <v>35.5</v>
      </c>
      <c r="N72" s="18">
        <f t="shared" si="5"/>
        <v>0</v>
      </c>
      <c r="O72" s="19">
        <f t="shared" si="6"/>
        <v>35.5</v>
      </c>
      <c r="P72" s="11">
        <v>13.92</v>
      </c>
      <c r="Q72" s="12">
        <f t="shared" si="7"/>
        <v>49.42</v>
      </c>
    </row>
    <row r="73" spans="1:17" x14ac:dyDescent="0.25">
      <c r="A73" s="2">
        <f t="shared" si="0"/>
        <v>59</v>
      </c>
      <c r="B73" s="3" t="s">
        <v>140</v>
      </c>
      <c r="C73" s="4" t="s">
        <v>141</v>
      </c>
      <c r="D73" s="13">
        <v>11</v>
      </c>
      <c r="E73" s="13">
        <v>6</v>
      </c>
      <c r="F73" s="4">
        <f t="shared" si="1"/>
        <v>17</v>
      </c>
      <c r="G73" s="13">
        <v>11</v>
      </c>
      <c r="H73" s="13">
        <v>6</v>
      </c>
      <c r="I73" s="14">
        <f t="shared" si="2"/>
        <v>17</v>
      </c>
      <c r="J73" s="15">
        <f t="shared" si="3"/>
        <v>0</v>
      </c>
      <c r="K73" s="16">
        <f t="shared" si="3"/>
        <v>0</v>
      </c>
      <c r="L73" s="17">
        <f t="shared" si="3"/>
        <v>0</v>
      </c>
      <c r="M73" s="18">
        <f t="shared" si="4"/>
        <v>0</v>
      </c>
      <c r="N73" s="18">
        <f t="shared" si="5"/>
        <v>0</v>
      </c>
      <c r="O73" s="19">
        <f t="shared" si="6"/>
        <v>0</v>
      </c>
      <c r="P73" s="11">
        <v>-138.13999999999999</v>
      </c>
      <c r="Q73" s="12">
        <f t="shared" si="7"/>
        <v>-138.13999999999999</v>
      </c>
    </row>
    <row r="74" spans="1:17" x14ac:dyDescent="0.25">
      <c r="A74" s="2">
        <f t="shared" si="0"/>
        <v>60</v>
      </c>
      <c r="B74" s="3" t="s">
        <v>142</v>
      </c>
      <c r="C74" s="4" t="s">
        <v>143</v>
      </c>
      <c r="D74" s="13">
        <v>13602</v>
      </c>
      <c r="E74" s="13">
        <v>8881</v>
      </c>
      <c r="F74" s="4">
        <f t="shared" si="1"/>
        <v>22483</v>
      </c>
      <c r="G74" s="13">
        <v>13618</v>
      </c>
      <c r="H74" s="13">
        <v>8896</v>
      </c>
      <c r="I74" s="14">
        <f t="shared" si="2"/>
        <v>22514</v>
      </c>
      <c r="J74" s="15">
        <f t="shared" si="3"/>
        <v>16</v>
      </c>
      <c r="K74" s="16">
        <f t="shared" si="3"/>
        <v>15</v>
      </c>
      <c r="L74" s="17">
        <f t="shared" si="3"/>
        <v>31</v>
      </c>
      <c r="M74" s="18">
        <f t="shared" si="4"/>
        <v>113.6</v>
      </c>
      <c r="N74" s="18">
        <f t="shared" si="5"/>
        <v>42.3</v>
      </c>
      <c r="O74" s="19">
        <f t="shared" si="6"/>
        <v>155.89999999999998</v>
      </c>
      <c r="P74" s="11">
        <v>4246.26</v>
      </c>
      <c r="Q74" s="12">
        <f t="shared" si="7"/>
        <v>4402.16</v>
      </c>
    </row>
    <row r="75" spans="1:17" x14ac:dyDescent="0.25">
      <c r="A75" s="2">
        <f t="shared" si="0"/>
        <v>61</v>
      </c>
      <c r="B75" s="21" t="s">
        <v>144</v>
      </c>
      <c r="C75" s="22" t="s">
        <v>145</v>
      </c>
      <c r="D75" s="13">
        <v>28606</v>
      </c>
      <c r="E75" s="13">
        <v>14964</v>
      </c>
      <c r="F75" s="4">
        <f t="shared" si="1"/>
        <v>43570</v>
      </c>
      <c r="G75" s="13">
        <v>29016</v>
      </c>
      <c r="H75" s="13">
        <v>15166</v>
      </c>
      <c r="I75" s="14">
        <f t="shared" si="2"/>
        <v>44182</v>
      </c>
      <c r="J75" s="15">
        <f t="shared" si="3"/>
        <v>410</v>
      </c>
      <c r="K75" s="16">
        <f t="shared" si="3"/>
        <v>202</v>
      </c>
      <c r="L75" s="17">
        <f t="shared" si="3"/>
        <v>612</v>
      </c>
      <c r="M75" s="18">
        <f t="shared" si="4"/>
        <v>2911</v>
      </c>
      <c r="N75" s="18">
        <f t="shared" si="5"/>
        <v>569.64</v>
      </c>
      <c r="O75" s="19">
        <f t="shared" si="6"/>
        <v>3480.64</v>
      </c>
      <c r="P75" s="11">
        <v>0</v>
      </c>
      <c r="Q75" s="12">
        <f t="shared" si="7"/>
        <v>3480.64</v>
      </c>
    </row>
    <row r="76" spans="1:17" x14ac:dyDescent="0.25">
      <c r="A76" s="2">
        <f t="shared" si="0"/>
        <v>62</v>
      </c>
      <c r="B76" s="21" t="s">
        <v>146</v>
      </c>
      <c r="C76" s="22" t="s">
        <v>147</v>
      </c>
      <c r="D76" s="13">
        <v>1640</v>
      </c>
      <c r="E76" s="13">
        <v>691</v>
      </c>
      <c r="F76" s="4">
        <f t="shared" si="1"/>
        <v>2331</v>
      </c>
      <c r="G76" s="13">
        <v>1705</v>
      </c>
      <c r="H76" s="13">
        <v>721</v>
      </c>
      <c r="I76" s="14">
        <f t="shared" si="2"/>
        <v>2426</v>
      </c>
      <c r="J76" s="15">
        <f t="shared" si="3"/>
        <v>65</v>
      </c>
      <c r="K76" s="16">
        <f t="shared" si="3"/>
        <v>30</v>
      </c>
      <c r="L76" s="17">
        <f t="shared" si="3"/>
        <v>95</v>
      </c>
      <c r="M76" s="18">
        <f t="shared" si="4"/>
        <v>461.5</v>
      </c>
      <c r="N76" s="18">
        <f t="shared" si="5"/>
        <v>84.6</v>
      </c>
      <c r="O76" s="19">
        <f t="shared" si="6"/>
        <v>546.1</v>
      </c>
      <c r="P76" s="11">
        <v>-73.88</v>
      </c>
      <c r="Q76" s="12">
        <f t="shared" si="7"/>
        <v>472.22</v>
      </c>
    </row>
    <row r="77" spans="1:17" x14ac:dyDescent="0.25">
      <c r="A77" s="2">
        <f t="shared" si="0"/>
        <v>63</v>
      </c>
      <c r="B77" s="21" t="s">
        <v>148</v>
      </c>
      <c r="C77" s="22" t="s">
        <v>149</v>
      </c>
      <c r="D77" s="13">
        <v>15</v>
      </c>
      <c r="E77" s="13">
        <v>4</v>
      </c>
      <c r="F77" s="4">
        <f t="shared" si="1"/>
        <v>19</v>
      </c>
      <c r="G77" s="13">
        <v>15</v>
      </c>
      <c r="H77" s="13">
        <v>4</v>
      </c>
      <c r="I77" s="14">
        <f t="shared" si="2"/>
        <v>19</v>
      </c>
      <c r="J77" s="15">
        <f t="shared" si="3"/>
        <v>0</v>
      </c>
      <c r="K77" s="16">
        <f t="shared" si="3"/>
        <v>0</v>
      </c>
      <c r="L77" s="17">
        <f t="shared" si="3"/>
        <v>0</v>
      </c>
      <c r="M77" s="18">
        <f t="shared" si="4"/>
        <v>0</v>
      </c>
      <c r="N77" s="18">
        <f t="shared" si="5"/>
        <v>0</v>
      </c>
      <c r="O77" s="19">
        <f t="shared" si="6"/>
        <v>0</v>
      </c>
      <c r="P77" s="11">
        <v>-397.86</v>
      </c>
      <c r="Q77" s="12">
        <f t="shared" si="7"/>
        <v>-397.86</v>
      </c>
    </row>
    <row r="78" spans="1:17" x14ac:dyDescent="0.25">
      <c r="A78" s="2">
        <f t="shared" si="0"/>
        <v>64</v>
      </c>
      <c r="B78" s="21" t="s">
        <v>150</v>
      </c>
      <c r="C78" s="22" t="s">
        <v>151</v>
      </c>
      <c r="D78" s="13">
        <v>5899</v>
      </c>
      <c r="E78" s="13">
        <v>1671</v>
      </c>
      <c r="F78" s="4">
        <f t="shared" si="1"/>
        <v>7570</v>
      </c>
      <c r="G78" s="13">
        <v>6020</v>
      </c>
      <c r="H78" s="13">
        <v>1717</v>
      </c>
      <c r="I78" s="14">
        <f t="shared" si="2"/>
        <v>7737</v>
      </c>
      <c r="J78" s="15">
        <f t="shared" si="3"/>
        <v>121</v>
      </c>
      <c r="K78" s="16">
        <f t="shared" si="3"/>
        <v>46</v>
      </c>
      <c r="L78" s="17">
        <f t="shared" si="3"/>
        <v>167</v>
      </c>
      <c r="M78" s="18">
        <f t="shared" si="4"/>
        <v>859.09999999999991</v>
      </c>
      <c r="N78" s="18">
        <f t="shared" si="5"/>
        <v>129.72</v>
      </c>
      <c r="O78" s="19">
        <f t="shared" si="6"/>
        <v>988.81999999999994</v>
      </c>
      <c r="P78" s="11">
        <v>371.92</v>
      </c>
      <c r="Q78" s="12">
        <f t="shared" si="7"/>
        <v>1360.74</v>
      </c>
    </row>
    <row r="79" spans="1:17" x14ac:dyDescent="0.25">
      <c r="A79" s="2">
        <f t="shared" si="0"/>
        <v>65</v>
      </c>
      <c r="B79" s="21" t="s">
        <v>152</v>
      </c>
      <c r="C79" s="22" t="s">
        <v>153</v>
      </c>
      <c r="D79" s="13">
        <v>241</v>
      </c>
      <c r="E79" s="13">
        <v>120</v>
      </c>
      <c r="F79" s="4">
        <f t="shared" si="1"/>
        <v>361</v>
      </c>
      <c r="G79" s="13">
        <v>275</v>
      </c>
      <c r="H79" s="13">
        <v>130</v>
      </c>
      <c r="I79" s="14">
        <f t="shared" si="2"/>
        <v>405</v>
      </c>
      <c r="J79" s="15">
        <f t="shared" si="3"/>
        <v>34</v>
      </c>
      <c r="K79" s="16">
        <f t="shared" si="3"/>
        <v>10</v>
      </c>
      <c r="L79" s="17">
        <f t="shared" si="3"/>
        <v>44</v>
      </c>
      <c r="M79" s="18">
        <f t="shared" si="4"/>
        <v>241.39999999999998</v>
      </c>
      <c r="N79" s="18">
        <f t="shared" si="5"/>
        <v>28.2</v>
      </c>
      <c r="O79" s="19">
        <f t="shared" si="6"/>
        <v>269.59999999999997</v>
      </c>
      <c r="P79" s="11">
        <v>-0.62</v>
      </c>
      <c r="Q79" s="12">
        <f t="shared" si="7"/>
        <v>268.97999999999996</v>
      </c>
    </row>
    <row r="80" spans="1:17" x14ac:dyDescent="0.25">
      <c r="A80" s="2">
        <f t="shared" ref="A80:A143" si="8">ROW()-14</f>
        <v>66</v>
      </c>
      <c r="B80" s="21" t="s">
        <v>154</v>
      </c>
      <c r="C80" s="22" t="s">
        <v>155</v>
      </c>
      <c r="D80" s="13">
        <v>97</v>
      </c>
      <c r="E80" s="13">
        <v>50</v>
      </c>
      <c r="F80" s="4">
        <f t="shared" ref="F80:F143" si="9">D80+E80</f>
        <v>147</v>
      </c>
      <c r="G80" s="13">
        <v>104</v>
      </c>
      <c r="H80" s="13">
        <v>58</v>
      </c>
      <c r="I80" s="14">
        <f t="shared" ref="I80:I143" si="10">G80+H80</f>
        <v>162</v>
      </c>
      <c r="J80" s="15">
        <f t="shared" ref="J80:L143" si="11">G80-D80</f>
        <v>7</v>
      </c>
      <c r="K80" s="16">
        <f t="shared" si="11"/>
        <v>8</v>
      </c>
      <c r="L80" s="17">
        <f t="shared" si="11"/>
        <v>15</v>
      </c>
      <c r="M80" s="18">
        <f t="shared" ref="M80:M143" si="12">J80*$F$9</f>
        <v>49.699999999999996</v>
      </c>
      <c r="N80" s="18">
        <f t="shared" ref="N80:N143" si="13">K80*$F$10</f>
        <v>22.56</v>
      </c>
      <c r="O80" s="19">
        <f t="shared" ref="O80:O143" si="14">N80+M80</f>
        <v>72.259999999999991</v>
      </c>
      <c r="P80" s="11">
        <v>-1248.2</v>
      </c>
      <c r="Q80" s="12">
        <f t="shared" ref="Q80:Q143" si="15">O80+P80</f>
        <v>-1175.94</v>
      </c>
    </row>
    <row r="81" spans="1:17" x14ac:dyDescent="0.25">
      <c r="A81" s="2">
        <f t="shared" si="8"/>
        <v>67</v>
      </c>
      <c r="B81" s="21" t="s">
        <v>156</v>
      </c>
      <c r="C81" s="22" t="s">
        <v>157</v>
      </c>
      <c r="D81" s="13">
        <v>1514</v>
      </c>
      <c r="E81" s="13">
        <v>619</v>
      </c>
      <c r="F81" s="4">
        <f t="shared" si="9"/>
        <v>2133</v>
      </c>
      <c r="G81" s="13">
        <v>1578</v>
      </c>
      <c r="H81" s="13">
        <v>655</v>
      </c>
      <c r="I81" s="14">
        <f t="shared" si="10"/>
        <v>2233</v>
      </c>
      <c r="J81" s="15">
        <f t="shared" si="11"/>
        <v>64</v>
      </c>
      <c r="K81" s="16">
        <f t="shared" si="11"/>
        <v>36</v>
      </c>
      <c r="L81" s="17">
        <f t="shared" si="11"/>
        <v>100</v>
      </c>
      <c r="M81" s="18">
        <f t="shared" si="12"/>
        <v>454.4</v>
      </c>
      <c r="N81" s="18">
        <f t="shared" si="13"/>
        <v>101.52</v>
      </c>
      <c r="O81" s="19">
        <f t="shared" si="14"/>
        <v>555.91999999999996</v>
      </c>
      <c r="P81" s="11">
        <v>-371.92</v>
      </c>
      <c r="Q81" s="12">
        <f t="shared" si="15"/>
        <v>183.99999999999994</v>
      </c>
    </row>
    <row r="82" spans="1:17" x14ac:dyDescent="0.25">
      <c r="A82" s="2">
        <f t="shared" si="8"/>
        <v>68</v>
      </c>
      <c r="B82" s="21" t="s">
        <v>158</v>
      </c>
      <c r="C82" s="22" t="s">
        <v>159</v>
      </c>
      <c r="D82" s="13">
        <v>849</v>
      </c>
      <c r="E82" s="13">
        <v>329</v>
      </c>
      <c r="F82" s="4">
        <f t="shared" si="9"/>
        <v>1178</v>
      </c>
      <c r="G82" s="13">
        <v>955</v>
      </c>
      <c r="H82" s="13">
        <v>422</v>
      </c>
      <c r="I82" s="14">
        <f t="shared" si="10"/>
        <v>1377</v>
      </c>
      <c r="J82" s="15">
        <f t="shared" si="11"/>
        <v>106</v>
      </c>
      <c r="K82" s="16">
        <f t="shared" si="11"/>
        <v>93</v>
      </c>
      <c r="L82" s="17">
        <f t="shared" si="11"/>
        <v>199</v>
      </c>
      <c r="M82" s="18">
        <f t="shared" si="12"/>
        <v>752.59999999999991</v>
      </c>
      <c r="N82" s="18">
        <f t="shared" si="13"/>
        <v>262.26</v>
      </c>
      <c r="O82" s="19">
        <f t="shared" si="14"/>
        <v>1014.8599999999999</v>
      </c>
      <c r="P82" s="11">
        <v>0</v>
      </c>
      <c r="Q82" s="12">
        <f t="shared" si="15"/>
        <v>1014.8599999999999</v>
      </c>
    </row>
    <row r="83" spans="1:17" x14ac:dyDescent="0.25">
      <c r="A83" s="2">
        <f t="shared" si="8"/>
        <v>69</v>
      </c>
      <c r="B83" s="21" t="s">
        <v>160</v>
      </c>
      <c r="C83" s="22" t="s">
        <v>161</v>
      </c>
      <c r="D83" s="13">
        <v>0</v>
      </c>
      <c r="E83" s="13">
        <v>0</v>
      </c>
      <c r="F83" s="4">
        <f t="shared" si="9"/>
        <v>0</v>
      </c>
      <c r="G83" s="13">
        <v>0</v>
      </c>
      <c r="H83" s="13">
        <v>0</v>
      </c>
      <c r="I83" s="14">
        <f t="shared" si="10"/>
        <v>0</v>
      </c>
      <c r="J83" s="15">
        <f t="shared" si="11"/>
        <v>0</v>
      </c>
      <c r="K83" s="16">
        <f t="shared" si="11"/>
        <v>0</v>
      </c>
      <c r="L83" s="17">
        <f t="shared" si="11"/>
        <v>0</v>
      </c>
      <c r="M83" s="18">
        <f t="shared" si="12"/>
        <v>0</v>
      </c>
      <c r="N83" s="18">
        <f t="shared" si="13"/>
        <v>0</v>
      </c>
      <c r="O83" s="19">
        <f t="shared" si="14"/>
        <v>0</v>
      </c>
      <c r="P83" s="11">
        <v>56.21</v>
      </c>
      <c r="Q83" s="12">
        <f t="shared" si="15"/>
        <v>56.21</v>
      </c>
    </row>
    <row r="84" spans="1:17" x14ac:dyDescent="0.25">
      <c r="A84" s="2">
        <f t="shared" si="8"/>
        <v>70</v>
      </c>
      <c r="B84" s="21" t="s">
        <v>162</v>
      </c>
      <c r="C84" s="22" t="s">
        <v>163</v>
      </c>
      <c r="D84" s="13">
        <v>2242</v>
      </c>
      <c r="E84" s="13">
        <v>603</v>
      </c>
      <c r="F84" s="4">
        <f t="shared" si="9"/>
        <v>2845</v>
      </c>
      <c r="G84" s="13">
        <v>2262</v>
      </c>
      <c r="H84" s="13">
        <v>608</v>
      </c>
      <c r="I84" s="14">
        <f t="shared" si="10"/>
        <v>2870</v>
      </c>
      <c r="J84" s="15">
        <f t="shared" si="11"/>
        <v>20</v>
      </c>
      <c r="K84" s="16">
        <f t="shared" si="11"/>
        <v>5</v>
      </c>
      <c r="L84" s="17">
        <f t="shared" si="11"/>
        <v>25</v>
      </c>
      <c r="M84" s="18">
        <f t="shared" si="12"/>
        <v>142</v>
      </c>
      <c r="N84" s="18">
        <f t="shared" si="13"/>
        <v>14.1</v>
      </c>
      <c r="O84" s="19">
        <f t="shared" si="14"/>
        <v>156.1</v>
      </c>
      <c r="P84" s="11">
        <v>-647.25</v>
      </c>
      <c r="Q84" s="12">
        <f t="shared" si="15"/>
        <v>-491.15</v>
      </c>
    </row>
    <row r="85" spans="1:17" x14ac:dyDescent="0.25">
      <c r="A85" s="2">
        <f t="shared" si="8"/>
        <v>71</v>
      </c>
      <c r="B85" s="21" t="s">
        <v>164</v>
      </c>
      <c r="C85" s="22" t="s">
        <v>165</v>
      </c>
      <c r="D85" s="13">
        <v>270</v>
      </c>
      <c r="E85" s="13">
        <v>201</v>
      </c>
      <c r="F85" s="4">
        <f t="shared" si="9"/>
        <v>471</v>
      </c>
      <c r="G85" s="13">
        <v>278</v>
      </c>
      <c r="H85" s="13">
        <v>205</v>
      </c>
      <c r="I85" s="14">
        <f t="shared" si="10"/>
        <v>483</v>
      </c>
      <c r="J85" s="15">
        <f t="shared" si="11"/>
        <v>8</v>
      </c>
      <c r="K85" s="16">
        <f t="shared" si="11"/>
        <v>4</v>
      </c>
      <c r="L85" s="17">
        <f t="shared" si="11"/>
        <v>12</v>
      </c>
      <c r="M85" s="18">
        <f t="shared" si="12"/>
        <v>56.8</v>
      </c>
      <c r="N85" s="18">
        <f t="shared" si="13"/>
        <v>11.28</v>
      </c>
      <c r="O85" s="19">
        <f t="shared" si="14"/>
        <v>68.08</v>
      </c>
      <c r="P85" s="11">
        <v>-2120.9</v>
      </c>
      <c r="Q85" s="12">
        <f t="shared" si="15"/>
        <v>-2052.8200000000002</v>
      </c>
    </row>
    <row r="86" spans="1:17" x14ac:dyDescent="0.25">
      <c r="A86" s="2">
        <f t="shared" si="8"/>
        <v>72</v>
      </c>
      <c r="B86" s="21" t="s">
        <v>166</v>
      </c>
      <c r="C86" s="22" t="s">
        <v>167</v>
      </c>
      <c r="D86" s="13">
        <v>82</v>
      </c>
      <c r="E86" s="13">
        <v>31</v>
      </c>
      <c r="F86" s="4">
        <f t="shared" si="9"/>
        <v>113</v>
      </c>
      <c r="G86" s="13">
        <v>99</v>
      </c>
      <c r="H86" s="13">
        <v>41</v>
      </c>
      <c r="I86" s="14">
        <f t="shared" si="10"/>
        <v>140</v>
      </c>
      <c r="J86" s="15">
        <f t="shared" si="11"/>
        <v>17</v>
      </c>
      <c r="K86" s="16">
        <f t="shared" si="11"/>
        <v>10</v>
      </c>
      <c r="L86" s="17">
        <f t="shared" si="11"/>
        <v>27</v>
      </c>
      <c r="M86" s="18">
        <f t="shared" si="12"/>
        <v>120.69999999999999</v>
      </c>
      <c r="N86" s="18">
        <f t="shared" si="13"/>
        <v>28.2</v>
      </c>
      <c r="O86" s="19">
        <f t="shared" si="14"/>
        <v>148.89999999999998</v>
      </c>
      <c r="P86" s="11">
        <v>163.71</v>
      </c>
      <c r="Q86" s="12">
        <f t="shared" si="15"/>
        <v>312.61</v>
      </c>
    </row>
    <row r="87" spans="1:17" x14ac:dyDescent="0.25">
      <c r="A87" s="2">
        <f t="shared" si="8"/>
        <v>73</v>
      </c>
      <c r="B87" s="21" t="s">
        <v>168</v>
      </c>
      <c r="C87" s="22" t="s">
        <v>169</v>
      </c>
      <c r="D87" s="13">
        <v>2439</v>
      </c>
      <c r="E87" s="13">
        <v>1077</v>
      </c>
      <c r="F87" s="4">
        <f t="shared" si="9"/>
        <v>3516</v>
      </c>
      <c r="G87" s="13">
        <v>2529</v>
      </c>
      <c r="H87" s="13">
        <v>1106</v>
      </c>
      <c r="I87" s="14">
        <f t="shared" si="10"/>
        <v>3635</v>
      </c>
      <c r="J87" s="15">
        <f t="shared" si="11"/>
        <v>90</v>
      </c>
      <c r="K87" s="16">
        <f t="shared" si="11"/>
        <v>29</v>
      </c>
      <c r="L87" s="17">
        <f t="shared" si="11"/>
        <v>119</v>
      </c>
      <c r="M87" s="18">
        <f t="shared" si="12"/>
        <v>639</v>
      </c>
      <c r="N87" s="18">
        <f t="shared" si="13"/>
        <v>81.78</v>
      </c>
      <c r="O87" s="19">
        <f t="shared" si="14"/>
        <v>720.78</v>
      </c>
      <c r="P87" s="11">
        <v>-566.42999999999995</v>
      </c>
      <c r="Q87" s="12">
        <f t="shared" si="15"/>
        <v>154.35000000000002</v>
      </c>
    </row>
    <row r="88" spans="1:17" x14ac:dyDescent="0.25">
      <c r="A88" s="2">
        <f t="shared" si="8"/>
        <v>74</v>
      </c>
      <c r="B88" s="21" t="s">
        <v>170</v>
      </c>
      <c r="C88" s="22" t="s">
        <v>171</v>
      </c>
      <c r="D88" s="13">
        <v>4684</v>
      </c>
      <c r="E88" s="13">
        <v>2866</v>
      </c>
      <c r="F88" s="4">
        <f t="shared" si="9"/>
        <v>7550</v>
      </c>
      <c r="G88" s="13">
        <v>4701</v>
      </c>
      <c r="H88" s="13">
        <v>2873</v>
      </c>
      <c r="I88" s="14">
        <f t="shared" si="10"/>
        <v>7574</v>
      </c>
      <c r="J88" s="15">
        <f t="shared" si="11"/>
        <v>17</v>
      </c>
      <c r="K88" s="16">
        <f t="shared" si="11"/>
        <v>7</v>
      </c>
      <c r="L88" s="17">
        <f t="shared" si="11"/>
        <v>24</v>
      </c>
      <c r="M88" s="18">
        <f t="shared" si="12"/>
        <v>120.69999999999999</v>
      </c>
      <c r="N88" s="18">
        <f t="shared" si="13"/>
        <v>19.739999999999998</v>
      </c>
      <c r="O88" s="19">
        <f t="shared" si="14"/>
        <v>140.44</v>
      </c>
      <c r="P88" s="11">
        <v>598.39</v>
      </c>
      <c r="Q88" s="12">
        <f t="shared" si="15"/>
        <v>738.82999999999993</v>
      </c>
    </row>
    <row r="89" spans="1:17" x14ac:dyDescent="0.25">
      <c r="A89" s="2">
        <f t="shared" si="8"/>
        <v>75</v>
      </c>
      <c r="B89" s="21" t="s">
        <v>172</v>
      </c>
      <c r="C89" s="22" t="s">
        <v>173</v>
      </c>
      <c r="D89" s="13">
        <v>27</v>
      </c>
      <c r="E89" s="13">
        <v>0</v>
      </c>
      <c r="F89" s="4">
        <f t="shared" si="9"/>
        <v>27</v>
      </c>
      <c r="G89" s="13">
        <v>27</v>
      </c>
      <c r="H89" s="13">
        <v>0</v>
      </c>
      <c r="I89" s="14">
        <f t="shared" si="10"/>
        <v>27</v>
      </c>
      <c r="J89" s="15">
        <f t="shared" si="11"/>
        <v>0</v>
      </c>
      <c r="K89" s="16">
        <f t="shared" si="11"/>
        <v>0</v>
      </c>
      <c r="L89" s="17">
        <f t="shared" si="11"/>
        <v>0</v>
      </c>
      <c r="M89" s="18">
        <f t="shared" si="12"/>
        <v>0</v>
      </c>
      <c r="N89" s="18">
        <f t="shared" si="13"/>
        <v>0</v>
      </c>
      <c r="O89" s="19">
        <f t="shared" si="14"/>
        <v>0</v>
      </c>
      <c r="P89" s="11">
        <v>0</v>
      </c>
      <c r="Q89" s="12">
        <f t="shared" si="15"/>
        <v>0</v>
      </c>
    </row>
    <row r="90" spans="1:17" x14ac:dyDescent="0.25">
      <c r="A90" s="2">
        <f t="shared" si="8"/>
        <v>76</v>
      </c>
      <c r="B90" s="21" t="s">
        <v>174</v>
      </c>
      <c r="C90" s="22" t="s">
        <v>175</v>
      </c>
      <c r="D90" s="13">
        <v>875</v>
      </c>
      <c r="E90" s="13">
        <v>287</v>
      </c>
      <c r="F90" s="4">
        <f t="shared" si="9"/>
        <v>1162</v>
      </c>
      <c r="G90" s="13">
        <v>875</v>
      </c>
      <c r="H90" s="13">
        <v>287</v>
      </c>
      <c r="I90" s="14">
        <f t="shared" si="10"/>
        <v>1162</v>
      </c>
      <c r="J90" s="15">
        <f t="shared" si="11"/>
        <v>0</v>
      </c>
      <c r="K90" s="16">
        <f t="shared" si="11"/>
        <v>0</v>
      </c>
      <c r="L90" s="17">
        <f t="shared" si="11"/>
        <v>0</v>
      </c>
      <c r="M90" s="18">
        <f t="shared" si="12"/>
        <v>0</v>
      </c>
      <c r="N90" s="18">
        <f t="shared" si="13"/>
        <v>0</v>
      </c>
      <c r="O90" s="19">
        <f t="shared" si="14"/>
        <v>0</v>
      </c>
      <c r="P90" s="11">
        <v>-6.54</v>
      </c>
      <c r="Q90" s="12">
        <f t="shared" si="15"/>
        <v>-6.54</v>
      </c>
    </row>
    <row r="91" spans="1:17" x14ac:dyDescent="0.25">
      <c r="A91" s="2">
        <f t="shared" si="8"/>
        <v>77</v>
      </c>
      <c r="B91" s="21" t="s">
        <v>176</v>
      </c>
      <c r="C91" s="22" t="s">
        <v>177</v>
      </c>
      <c r="D91" s="13">
        <v>34</v>
      </c>
      <c r="E91" s="13">
        <v>20</v>
      </c>
      <c r="F91" s="4">
        <f t="shared" si="9"/>
        <v>54</v>
      </c>
      <c r="G91" s="13">
        <v>34</v>
      </c>
      <c r="H91" s="13">
        <v>20</v>
      </c>
      <c r="I91" s="14">
        <f t="shared" si="10"/>
        <v>54</v>
      </c>
      <c r="J91" s="15">
        <f t="shared" si="11"/>
        <v>0</v>
      </c>
      <c r="K91" s="16">
        <f t="shared" si="11"/>
        <v>0</v>
      </c>
      <c r="L91" s="17">
        <f t="shared" si="11"/>
        <v>0</v>
      </c>
      <c r="M91" s="18">
        <f t="shared" si="12"/>
        <v>0</v>
      </c>
      <c r="N91" s="18">
        <f t="shared" si="13"/>
        <v>0</v>
      </c>
      <c r="O91" s="19">
        <f t="shared" si="14"/>
        <v>0</v>
      </c>
      <c r="P91" s="11">
        <v>0</v>
      </c>
      <c r="Q91" s="12">
        <f t="shared" si="15"/>
        <v>0</v>
      </c>
    </row>
    <row r="92" spans="1:17" x14ac:dyDescent="0.25">
      <c r="A92" s="2">
        <f t="shared" si="8"/>
        <v>78</v>
      </c>
      <c r="B92" s="21" t="s">
        <v>178</v>
      </c>
      <c r="C92" s="22" t="s">
        <v>179</v>
      </c>
      <c r="D92" s="13">
        <v>1159</v>
      </c>
      <c r="E92" s="13">
        <v>219</v>
      </c>
      <c r="F92" s="4">
        <f t="shared" si="9"/>
        <v>1378</v>
      </c>
      <c r="G92" s="13">
        <v>1159</v>
      </c>
      <c r="H92" s="13">
        <v>219</v>
      </c>
      <c r="I92" s="14">
        <f t="shared" si="10"/>
        <v>1378</v>
      </c>
      <c r="J92" s="15">
        <f t="shared" si="11"/>
        <v>0</v>
      </c>
      <c r="K92" s="16">
        <f t="shared" si="11"/>
        <v>0</v>
      </c>
      <c r="L92" s="17">
        <f t="shared" si="11"/>
        <v>0</v>
      </c>
      <c r="M92" s="18">
        <f t="shared" si="12"/>
        <v>0</v>
      </c>
      <c r="N92" s="18">
        <f t="shared" si="13"/>
        <v>0</v>
      </c>
      <c r="O92" s="19">
        <f t="shared" si="14"/>
        <v>0</v>
      </c>
      <c r="P92" s="11">
        <v>-1303.69</v>
      </c>
      <c r="Q92" s="12">
        <f t="shared" si="15"/>
        <v>-1303.69</v>
      </c>
    </row>
    <row r="93" spans="1:17" x14ac:dyDescent="0.25">
      <c r="A93" s="2">
        <f t="shared" si="8"/>
        <v>79</v>
      </c>
      <c r="B93" s="21" t="s">
        <v>180</v>
      </c>
      <c r="C93" s="22" t="s">
        <v>181</v>
      </c>
      <c r="D93" s="13">
        <v>1842</v>
      </c>
      <c r="E93" s="13">
        <v>631</v>
      </c>
      <c r="F93" s="4">
        <f t="shared" si="9"/>
        <v>2473</v>
      </c>
      <c r="G93" s="13">
        <v>1872</v>
      </c>
      <c r="H93" s="13">
        <v>640</v>
      </c>
      <c r="I93" s="14">
        <f t="shared" si="10"/>
        <v>2512</v>
      </c>
      <c r="J93" s="15">
        <f t="shared" si="11"/>
        <v>30</v>
      </c>
      <c r="K93" s="16">
        <f t="shared" si="11"/>
        <v>9</v>
      </c>
      <c r="L93" s="17">
        <f t="shared" si="11"/>
        <v>39</v>
      </c>
      <c r="M93" s="18">
        <f t="shared" si="12"/>
        <v>213</v>
      </c>
      <c r="N93" s="18">
        <f t="shared" si="13"/>
        <v>25.38</v>
      </c>
      <c r="O93" s="19">
        <f t="shared" si="14"/>
        <v>238.38</v>
      </c>
      <c r="P93" s="11">
        <v>-499.47</v>
      </c>
      <c r="Q93" s="12">
        <f t="shared" si="15"/>
        <v>-261.09000000000003</v>
      </c>
    </row>
    <row r="94" spans="1:17" x14ac:dyDescent="0.25">
      <c r="A94" s="2">
        <f t="shared" si="8"/>
        <v>80</v>
      </c>
      <c r="B94" s="21" t="s">
        <v>182</v>
      </c>
      <c r="C94" s="22" t="s">
        <v>183</v>
      </c>
      <c r="D94" s="13">
        <v>297</v>
      </c>
      <c r="E94" s="13">
        <v>147</v>
      </c>
      <c r="F94" s="4">
        <f t="shared" si="9"/>
        <v>444</v>
      </c>
      <c r="G94" s="13">
        <v>326</v>
      </c>
      <c r="H94" s="13">
        <v>171</v>
      </c>
      <c r="I94" s="14">
        <f t="shared" si="10"/>
        <v>497</v>
      </c>
      <c r="J94" s="15">
        <f t="shared" si="11"/>
        <v>29</v>
      </c>
      <c r="K94" s="16">
        <f t="shared" si="11"/>
        <v>24</v>
      </c>
      <c r="L94" s="17">
        <f t="shared" si="11"/>
        <v>53</v>
      </c>
      <c r="M94" s="18">
        <f t="shared" si="12"/>
        <v>205.89999999999998</v>
      </c>
      <c r="N94" s="18">
        <f t="shared" si="13"/>
        <v>67.679999999999993</v>
      </c>
      <c r="O94" s="19">
        <f t="shared" si="14"/>
        <v>273.58</v>
      </c>
      <c r="P94" s="11">
        <v>1232.3800000000001</v>
      </c>
      <c r="Q94" s="12">
        <f t="shared" si="15"/>
        <v>1505.96</v>
      </c>
    </row>
    <row r="95" spans="1:17" x14ac:dyDescent="0.25">
      <c r="A95" s="2">
        <f t="shared" si="8"/>
        <v>81</v>
      </c>
      <c r="B95" s="21" t="s">
        <v>184</v>
      </c>
      <c r="C95" s="22" t="s">
        <v>185</v>
      </c>
      <c r="D95" s="13">
        <v>1224</v>
      </c>
      <c r="E95" s="13">
        <v>461</v>
      </c>
      <c r="F95" s="4">
        <f t="shared" si="9"/>
        <v>1685</v>
      </c>
      <c r="G95" s="13">
        <v>1224</v>
      </c>
      <c r="H95" s="13">
        <v>461</v>
      </c>
      <c r="I95" s="14">
        <f t="shared" si="10"/>
        <v>1685</v>
      </c>
      <c r="J95" s="15">
        <f t="shared" si="11"/>
        <v>0</v>
      </c>
      <c r="K95" s="16">
        <f t="shared" si="11"/>
        <v>0</v>
      </c>
      <c r="L95" s="17">
        <f t="shared" si="11"/>
        <v>0</v>
      </c>
      <c r="M95" s="18">
        <f t="shared" si="12"/>
        <v>0</v>
      </c>
      <c r="N95" s="18">
        <f t="shared" si="13"/>
        <v>0</v>
      </c>
      <c r="O95" s="19">
        <f t="shared" si="14"/>
        <v>0</v>
      </c>
      <c r="P95" s="11">
        <v>-2865.79</v>
      </c>
      <c r="Q95" s="12">
        <f t="shared" si="15"/>
        <v>-2865.79</v>
      </c>
    </row>
    <row r="96" spans="1:17" x14ac:dyDescent="0.25">
      <c r="A96" s="2">
        <f t="shared" si="8"/>
        <v>82</v>
      </c>
      <c r="B96" s="21" t="s">
        <v>186</v>
      </c>
      <c r="C96" s="22" t="s">
        <v>187</v>
      </c>
      <c r="D96" s="13">
        <v>7760</v>
      </c>
      <c r="E96" s="13">
        <v>4071</v>
      </c>
      <c r="F96" s="4">
        <f t="shared" si="9"/>
        <v>11831</v>
      </c>
      <c r="G96" s="13">
        <v>8346</v>
      </c>
      <c r="H96" s="13">
        <v>4427</v>
      </c>
      <c r="I96" s="14">
        <f t="shared" si="10"/>
        <v>12773</v>
      </c>
      <c r="J96" s="15">
        <f t="shared" si="11"/>
        <v>586</v>
      </c>
      <c r="K96" s="16">
        <f t="shared" si="11"/>
        <v>356</v>
      </c>
      <c r="L96" s="17">
        <f t="shared" si="11"/>
        <v>942</v>
      </c>
      <c r="M96" s="18">
        <f t="shared" si="12"/>
        <v>4160.5999999999995</v>
      </c>
      <c r="N96" s="18">
        <f t="shared" si="13"/>
        <v>1003.92</v>
      </c>
      <c r="O96" s="19">
        <f t="shared" si="14"/>
        <v>5164.5199999999995</v>
      </c>
      <c r="P96" s="11">
        <v>4860.34</v>
      </c>
      <c r="Q96" s="12">
        <f t="shared" si="15"/>
        <v>10024.86</v>
      </c>
    </row>
    <row r="97" spans="1:17" x14ac:dyDescent="0.25">
      <c r="A97" s="2">
        <f t="shared" si="8"/>
        <v>83</v>
      </c>
      <c r="B97" s="21" t="s">
        <v>188</v>
      </c>
      <c r="C97" s="22" t="s">
        <v>189</v>
      </c>
      <c r="D97" s="13">
        <v>5076</v>
      </c>
      <c r="E97" s="13">
        <v>2947</v>
      </c>
      <c r="F97" s="4">
        <f t="shared" si="9"/>
        <v>8023</v>
      </c>
      <c r="G97" s="13">
        <v>5195</v>
      </c>
      <c r="H97" s="13">
        <v>2986</v>
      </c>
      <c r="I97" s="14">
        <f t="shared" si="10"/>
        <v>8181</v>
      </c>
      <c r="J97" s="15">
        <f t="shared" si="11"/>
        <v>119</v>
      </c>
      <c r="K97" s="16">
        <f t="shared" si="11"/>
        <v>39</v>
      </c>
      <c r="L97" s="17">
        <f t="shared" si="11"/>
        <v>158</v>
      </c>
      <c r="M97" s="18">
        <f t="shared" si="12"/>
        <v>844.9</v>
      </c>
      <c r="N97" s="18">
        <f t="shared" si="13"/>
        <v>109.97999999999999</v>
      </c>
      <c r="O97" s="19">
        <f t="shared" si="14"/>
        <v>954.88</v>
      </c>
      <c r="P97" s="11">
        <v>-1304.58</v>
      </c>
      <c r="Q97" s="12">
        <f t="shared" si="15"/>
        <v>-349.69999999999993</v>
      </c>
    </row>
    <row r="98" spans="1:17" x14ac:dyDescent="0.25">
      <c r="A98" s="2">
        <f t="shared" si="8"/>
        <v>84</v>
      </c>
      <c r="B98" s="21" t="s">
        <v>190</v>
      </c>
      <c r="C98" s="22" t="s">
        <v>191</v>
      </c>
      <c r="D98" s="13">
        <v>0</v>
      </c>
      <c r="E98" s="13">
        <v>0</v>
      </c>
      <c r="F98" s="4">
        <f t="shared" si="9"/>
        <v>0</v>
      </c>
      <c r="G98" s="13">
        <v>0</v>
      </c>
      <c r="H98" s="13">
        <v>0</v>
      </c>
      <c r="I98" s="14">
        <f t="shared" si="10"/>
        <v>0</v>
      </c>
      <c r="J98" s="15">
        <f t="shared" si="11"/>
        <v>0</v>
      </c>
      <c r="K98" s="16">
        <f t="shared" si="11"/>
        <v>0</v>
      </c>
      <c r="L98" s="17">
        <f t="shared" si="11"/>
        <v>0</v>
      </c>
      <c r="M98" s="18">
        <f t="shared" si="12"/>
        <v>0</v>
      </c>
      <c r="N98" s="18">
        <f t="shared" si="13"/>
        <v>0</v>
      </c>
      <c r="O98" s="19">
        <f t="shared" si="14"/>
        <v>0</v>
      </c>
      <c r="P98" s="11">
        <v>0</v>
      </c>
      <c r="Q98" s="12">
        <f t="shared" si="15"/>
        <v>0</v>
      </c>
    </row>
    <row r="99" spans="1:17" x14ac:dyDescent="0.25">
      <c r="A99" s="2">
        <f t="shared" si="8"/>
        <v>85</v>
      </c>
      <c r="B99" s="21" t="s">
        <v>192</v>
      </c>
      <c r="C99" s="22" t="s">
        <v>193</v>
      </c>
      <c r="D99" s="13">
        <v>4390</v>
      </c>
      <c r="E99" s="13">
        <v>581</v>
      </c>
      <c r="F99" s="4">
        <f t="shared" si="9"/>
        <v>4971</v>
      </c>
      <c r="G99" s="13">
        <v>4460</v>
      </c>
      <c r="H99" s="13">
        <v>618</v>
      </c>
      <c r="I99" s="14">
        <f t="shared" si="10"/>
        <v>5078</v>
      </c>
      <c r="J99" s="15">
        <f t="shared" si="11"/>
        <v>70</v>
      </c>
      <c r="K99" s="16">
        <f t="shared" si="11"/>
        <v>37</v>
      </c>
      <c r="L99" s="17">
        <f t="shared" si="11"/>
        <v>107</v>
      </c>
      <c r="M99" s="18">
        <f t="shared" si="12"/>
        <v>497</v>
      </c>
      <c r="N99" s="18">
        <f t="shared" si="13"/>
        <v>104.33999999999999</v>
      </c>
      <c r="O99" s="19">
        <f t="shared" si="14"/>
        <v>601.34</v>
      </c>
      <c r="P99" s="11">
        <v>-69.02</v>
      </c>
      <c r="Q99" s="12">
        <f t="shared" si="15"/>
        <v>532.32000000000005</v>
      </c>
    </row>
    <row r="100" spans="1:17" x14ac:dyDescent="0.25">
      <c r="A100" s="2">
        <f t="shared" si="8"/>
        <v>86</v>
      </c>
      <c r="B100" s="21" t="s">
        <v>194</v>
      </c>
      <c r="C100" s="22" t="s">
        <v>195</v>
      </c>
      <c r="D100" s="13">
        <v>2465</v>
      </c>
      <c r="E100" s="13">
        <v>774</v>
      </c>
      <c r="F100" s="4">
        <f t="shared" si="9"/>
        <v>3239</v>
      </c>
      <c r="G100" s="13">
        <v>2465</v>
      </c>
      <c r="H100" s="13">
        <v>774</v>
      </c>
      <c r="I100" s="14">
        <f t="shared" si="10"/>
        <v>3239</v>
      </c>
      <c r="J100" s="15">
        <f t="shared" si="11"/>
        <v>0</v>
      </c>
      <c r="K100" s="16">
        <f t="shared" si="11"/>
        <v>0</v>
      </c>
      <c r="L100" s="17">
        <f t="shared" si="11"/>
        <v>0</v>
      </c>
      <c r="M100" s="18">
        <f t="shared" si="12"/>
        <v>0</v>
      </c>
      <c r="N100" s="18">
        <f t="shared" si="13"/>
        <v>0</v>
      </c>
      <c r="O100" s="19">
        <f t="shared" si="14"/>
        <v>0</v>
      </c>
      <c r="P100" s="11">
        <v>-47.67</v>
      </c>
      <c r="Q100" s="12">
        <f t="shared" si="15"/>
        <v>-47.67</v>
      </c>
    </row>
    <row r="101" spans="1:17" x14ac:dyDescent="0.25">
      <c r="A101" s="2">
        <f t="shared" si="8"/>
        <v>87</v>
      </c>
      <c r="B101" s="21" t="s">
        <v>196</v>
      </c>
      <c r="C101" s="22" t="s">
        <v>197</v>
      </c>
      <c r="D101" s="13">
        <v>1696</v>
      </c>
      <c r="E101" s="13">
        <v>1026</v>
      </c>
      <c r="F101" s="4">
        <f t="shared" si="9"/>
        <v>2722</v>
      </c>
      <c r="G101" s="13">
        <v>1820</v>
      </c>
      <c r="H101" s="13">
        <v>1077</v>
      </c>
      <c r="I101" s="14">
        <f t="shared" si="10"/>
        <v>2897</v>
      </c>
      <c r="J101" s="15">
        <f t="shared" si="11"/>
        <v>124</v>
      </c>
      <c r="K101" s="16">
        <f t="shared" si="11"/>
        <v>51</v>
      </c>
      <c r="L101" s="17">
        <f t="shared" si="11"/>
        <v>175</v>
      </c>
      <c r="M101" s="18">
        <f t="shared" si="12"/>
        <v>880.4</v>
      </c>
      <c r="N101" s="18">
        <f t="shared" si="13"/>
        <v>143.82</v>
      </c>
      <c r="O101" s="19">
        <f t="shared" si="14"/>
        <v>1024.22</v>
      </c>
      <c r="P101" s="11">
        <v>-450.89</v>
      </c>
      <c r="Q101" s="12">
        <f t="shared" si="15"/>
        <v>573.33000000000004</v>
      </c>
    </row>
    <row r="102" spans="1:17" x14ac:dyDescent="0.25">
      <c r="A102" s="2">
        <f t="shared" si="8"/>
        <v>88</v>
      </c>
      <c r="B102" s="21" t="s">
        <v>198</v>
      </c>
      <c r="C102" s="22" t="s">
        <v>199</v>
      </c>
      <c r="D102" s="13">
        <v>39792</v>
      </c>
      <c r="E102" s="13">
        <v>36775</v>
      </c>
      <c r="F102" s="4">
        <f t="shared" si="9"/>
        <v>76567</v>
      </c>
      <c r="G102" s="13">
        <v>40154</v>
      </c>
      <c r="H102" s="13">
        <v>37012</v>
      </c>
      <c r="I102" s="14">
        <f t="shared" si="10"/>
        <v>77166</v>
      </c>
      <c r="J102" s="15">
        <f t="shared" si="11"/>
        <v>362</v>
      </c>
      <c r="K102" s="16">
        <f t="shared" si="11"/>
        <v>237</v>
      </c>
      <c r="L102" s="17">
        <f t="shared" si="11"/>
        <v>599</v>
      </c>
      <c r="M102" s="18">
        <f t="shared" si="12"/>
        <v>2570.1999999999998</v>
      </c>
      <c r="N102" s="18">
        <f t="shared" si="13"/>
        <v>668.33999999999992</v>
      </c>
      <c r="O102" s="19">
        <f t="shared" si="14"/>
        <v>3238.54</v>
      </c>
      <c r="P102" s="11">
        <v>-106.17</v>
      </c>
      <c r="Q102" s="12">
        <f t="shared" si="15"/>
        <v>3132.37</v>
      </c>
    </row>
    <row r="103" spans="1:17" x14ac:dyDescent="0.25">
      <c r="A103" s="2">
        <f t="shared" si="8"/>
        <v>89</v>
      </c>
      <c r="B103" s="21" t="s">
        <v>200</v>
      </c>
      <c r="C103" s="22" t="s">
        <v>201</v>
      </c>
      <c r="D103" s="13">
        <v>808</v>
      </c>
      <c r="E103" s="13">
        <v>312</v>
      </c>
      <c r="F103" s="4">
        <f t="shared" si="9"/>
        <v>1120</v>
      </c>
      <c r="G103" s="13">
        <v>809</v>
      </c>
      <c r="H103" s="13">
        <v>312</v>
      </c>
      <c r="I103" s="14">
        <f t="shared" si="10"/>
        <v>1121</v>
      </c>
      <c r="J103" s="15">
        <f t="shared" si="11"/>
        <v>1</v>
      </c>
      <c r="K103" s="16">
        <f t="shared" si="11"/>
        <v>0</v>
      </c>
      <c r="L103" s="17">
        <f t="shared" si="11"/>
        <v>1</v>
      </c>
      <c r="M103" s="18">
        <f t="shared" si="12"/>
        <v>7.1</v>
      </c>
      <c r="N103" s="18">
        <f t="shared" si="13"/>
        <v>0</v>
      </c>
      <c r="O103" s="19">
        <f t="shared" si="14"/>
        <v>7.1</v>
      </c>
      <c r="P103" s="11">
        <v>-411.62</v>
      </c>
      <c r="Q103" s="12">
        <f t="shared" si="15"/>
        <v>-404.52</v>
      </c>
    </row>
    <row r="104" spans="1:17" x14ac:dyDescent="0.25">
      <c r="A104" s="2">
        <f t="shared" si="8"/>
        <v>90</v>
      </c>
      <c r="B104" s="21" t="s">
        <v>202</v>
      </c>
      <c r="C104" s="22" t="s">
        <v>203</v>
      </c>
      <c r="D104" s="13">
        <v>1317</v>
      </c>
      <c r="E104" s="13">
        <v>433</v>
      </c>
      <c r="F104" s="4">
        <f t="shared" si="9"/>
        <v>1750</v>
      </c>
      <c r="G104" s="13">
        <v>1353</v>
      </c>
      <c r="H104" s="13">
        <v>455</v>
      </c>
      <c r="I104" s="14">
        <f t="shared" si="10"/>
        <v>1808</v>
      </c>
      <c r="J104" s="15">
        <f t="shared" si="11"/>
        <v>36</v>
      </c>
      <c r="K104" s="16">
        <f t="shared" si="11"/>
        <v>22</v>
      </c>
      <c r="L104" s="17">
        <f t="shared" si="11"/>
        <v>58</v>
      </c>
      <c r="M104" s="18">
        <f t="shared" si="12"/>
        <v>255.6</v>
      </c>
      <c r="N104" s="18">
        <f t="shared" si="13"/>
        <v>62.04</v>
      </c>
      <c r="O104" s="19">
        <f t="shared" si="14"/>
        <v>317.64</v>
      </c>
      <c r="P104" s="11">
        <v>-246.4</v>
      </c>
      <c r="Q104" s="12">
        <f t="shared" si="15"/>
        <v>71.239999999999981</v>
      </c>
    </row>
    <row r="105" spans="1:17" x14ac:dyDescent="0.25">
      <c r="A105" s="2">
        <f t="shared" si="8"/>
        <v>91</v>
      </c>
      <c r="B105" s="21" t="s">
        <v>204</v>
      </c>
      <c r="C105" s="22" t="s">
        <v>205</v>
      </c>
      <c r="D105" s="13">
        <v>3743</v>
      </c>
      <c r="E105" s="13">
        <v>2058</v>
      </c>
      <c r="F105" s="4">
        <f t="shared" si="9"/>
        <v>5801</v>
      </c>
      <c r="G105" s="13">
        <v>3791</v>
      </c>
      <c r="H105" s="13">
        <v>2092</v>
      </c>
      <c r="I105" s="14">
        <f t="shared" si="10"/>
        <v>5883</v>
      </c>
      <c r="J105" s="15">
        <f t="shared" si="11"/>
        <v>48</v>
      </c>
      <c r="K105" s="16">
        <f t="shared" si="11"/>
        <v>34</v>
      </c>
      <c r="L105" s="17">
        <f t="shared" si="11"/>
        <v>82</v>
      </c>
      <c r="M105" s="18">
        <f t="shared" si="12"/>
        <v>340.79999999999995</v>
      </c>
      <c r="N105" s="18">
        <f t="shared" si="13"/>
        <v>95.88</v>
      </c>
      <c r="O105" s="19">
        <f t="shared" si="14"/>
        <v>436.67999999999995</v>
      </c>
      <c r="P105" s="11">
        <v>-34</v>
      </c>
      <c r="Q105" s="12">
        <f t="shared" si="15"/>
        <v>402.67999999999995</v>
      </c>
    </row>
    <row r="106" spans="1:17" x14ac:dyDescent="0.25">
      <c r="A106" s="2">
        <f t="shared" si="8"/>
        <v>92</v>
      </c>
      <c r="B106" s="21" t="s">
        <v>206</v>
      </c>
      <c r="C106" s="22" t="s">
        <v>207</v>
      </c>
      <c r="D106" s="13">
        <v>5858</v>
      </c>
      <c r="E106" s="13">
        <v>4108</v>
      </c>
      <c r="F106" s="4">
        <f t="shared" si="9"/>
        <v>9966</v>
      </c>
      <c r="G106" s="13">
        <v>5894</v>
      </c>
      <c r="H106" s="13">
        <v>4129</v>
      </c>
      <c r="I106" s="14">
        <f t="shared" si="10"/>
        <v>10023</v>
      </c>
      <c r="J106" s="15">
        <f t="shared" si="11"/>
        <v>36</v>
      </c>
      <c r="K106" s="16">
        <f t="shared" si="11"/>
        <v>21</v>
      </c>
      <c r="L106" s="17">
        <f t="shared" si="11"/>
        <v>57</v>
      </c>
      <c r="M106" s="18">
        <f t="shared" si="12"/>
        <v>255.6</v>
      </c>
      <c r="N106" s="18">
        <f t="shared" si="13"/>
        <v>59.22</v>
      </c>
      <c r="O106" s="19">
        <f t="shared" si="14"/>
        <v>314.82</v>
      </c>
      <c r="P106" s="11">
        <v>-21.09</v>
      </c>
      <c r="Q106" s="12">
        <f t="shared" si="15"/>
        <v>293.73</v>
      </c>
    </row>
    <row r="107" spans="1:17" x14ac:dyDescent="0.25">
      <c r="A107" s="2">
        <f t="shared" si="8"/>
        <v>93</v>
      </c>
      <c r="B107" s="21" t="s">
        <v>208</v>
      </c>
      <c r="C107" s="22" t="s">
        <v>209</v>
      </c>
      <c r="D107" s="13">
        <v>2712</v>
      </c>
      <c r="E107" s="13">
        <v>1585</v>
      </c>
      <c r="F107" s="4">
        <f t="shared" si="9"/>
        <v>4297</v>
      </c>
      <c r="G107" s="13">
        <v>3138</v>
      </c>
      <c r="H107" s="13">
        <v>1774</v>
      </c>
      <c r="I107" s="14">
        <f t="shared" si="10"/>
        <v>4912</v>
      </c>
      <c r="J107" s="15">
        <f t="shared" si="11"/>
        <v>426</v>
      </c>
      <c r="K107" s="16">
        <f t="shared" si="11"/>
        <v>189</v>
      </c>
      <c r="L107" s="17">
        <f t="shared" si="11"/>
        <v>615</v>
      </c>
      <c r="M107" s="18">
        <f t="shared" si="12"/>
        <v>3024.6</v>
      </c>
      <c r="N107" s="18">
        <f t="shared" si="13"/>
        <v>532.98</v>
      </c>
      <c r="O107" s="19">
        <f t="shared" si="14"/>
        <v>3557.58</v>
      </c>
      <c r="P107" s="11">
        <v>1087.97</v>
      </c>
      <c r="Q107" s="12">
        <f t="shared" si="15"/>
        <v>4645.55</v>
      </c>
    </row>
    <row r="108" spans="1:17" x14ac:dyDescent="0.25">
      <c r="A108" s="2">
        <f t="shared" si="8"/>
        <v>94</v>
      </c>
      <c r="B108" s="21" t="s">
        <v>210</v>
      </c>
      <c r="C108" s="22" t="s">
        <v>211</v>
      </c>
      <c r="D108" s="13">
        <v>4930</v>
      </c>
      <c r="E108" s="13">
        <v>1781</v>
      </c>
      <c r="F108" s="4">
        <f t="shared" si="9"/>
        <v>6711</v>
      </c>
      <c r="G108" s="13">
        <v>5938</v>
      </c>
      <c r="H108" s="13">
        <v>2191</v>
      </c>
      <c r="I108" s="14">
        <f t="shared" si="10"/>
        <v>8129</v>
      </c>
      <c r="J108" s="15">
        <f t="shared" si="11"/>
        <v>1008</v>
      </c>
      <c r="K108" s="16">
        <f t="shared" si="11"/>
        <v>410</v>
      </c>
      <c r="L108" s="17">
        <f t="shared" si="11"/>
        <v>1418</v>
      </c>
      <c r="M108" s="18">
        <f t="shared" si="12"/>
        <v>7156.7999999999993</v>
      </c>
      <c r="N108" s="18">
        <f t="shared" si="13"/>
        <v>1156.2</v>
      </c>
      <c r="O108" s="19">
        <f t="shared" si="14"/>
        <v>8313</v>
      </c>
      <c r="P108" s="11">
        <v>-13.64</v>
      </c>
      <c r="Q108" s="12">
        <f t="shared" si="15"/>
        <v>8299.36</v>
      </c>
    </row>
    <row r="109" spans="1:17" x14ac:dyDescent="0.25">
      <c r="A109" s="2">
        <f t="shared" si="8"/>
        <v>95</v>
      </c>
      <c r="B109" s="21" t="s">
        <v>212</v>
      </c>
      <c r="C109" s="22" t="s">
        <v>213</v>
      </c>
      <c r="D109" s="13">
        <v>2579</v>
      </c>
      <c r="E109" s="13">
        <v>542</v>
      </c>
      <c r="F109" s="4">
        <f t="shared" si="9"/>
        <v>3121</v>
      </c>
      <c r="G109" s="13">
        <v>2595</v>
      </c>
      <c r="H109" s="13">
        <v>544</v>
      </c>
      <c r="I109" s="14">
        <f t="shared" si="10"/>
        <v>3139</v>
      </c>
      <c r="J109" s="15">
        <f t="shared" si="11"/>
        <v>16</v>
      </c>
      <c r="K109" s="16">
        <f t="shared" si="11"/>
        <v>2</v>
      </c>
      <c r="L109" s="17">
        <f t="shared" si="11"/>
        <v>18</v>
      </c>
      <c r="M109" s="18">
        <f t="shared" si="12"/>
        <v>113.6</v>
      </c>
      <c r="N109" s="18">
        <f t="shared" si="13"/>
        <v>5.64</v>
      </c>
      <c r="O109" s="19">
        <f t="shared" si="14"/>
        <v>119.24</v>
      </c>
      <c r="P109" s="11">
        <v>-555.82000000000005</v>
      </c>
      <c r="Q109" s="12">
        <f t="shared" si="15"/>
        <v>-436.58000000000004</v>
      </c>
    </row>
    <row r="110" spans="1:17" x14ac:dyDescent="0.25">
      <c r="A110" s="2">
        <f t="shared" si="8"/>
        <v>96</v>
      </c>
      <c r="B110" s="21" t="s">
        <v>214</v>
      </c>
      <c r="C110" s="22" t="s">
        <v>215</v>
      </c>
      <c r="D110" s="13">
        <v>1145</v>
      </c>
      <c r="E110" s="13">
        <v>598</v>
      </c>
      <c r="F110" s="4">
        <f t="shared" si="9"/>
        <v>1743</v>
      </c>
      <c r="G110" s="13">
        <v>1239</v>
      </c>
      <c r="H110" s="13">
        <v>658</v>
      </c>
      <c r="I110" s="14">
        <f t="shared" si="10"/>
        <v>1897</v>
      </c>
      <c r="J110" s="15">
        <f t="shared" si="11"/>
        <v>94</v>
      </c>
      <c r="K110" s="16">
        <f t="shared" si="11"/>
        <v>60</v>
      </c>
      <c r="L110" s="17">
        <f t="shared" si="11"/>
        <v>154</v>
      </c>
      <c r="M110" s="18">
        <f t="shared" si="12"/>
        <v>667.4</v>
      </c>
      <c r="N110" s="18">
        <f t="shared" si="13"/>
        <v>169.2</v>
      </c>
      <c r="O110" s="19">
        <f t="shared" si="14"/>
        <v>836.59999999999991</v>
      </c>
      <c r="P110" s="11">
        <v>594.44000000000005</v>
      </c>
      <c r="Q110" s="12">
        <f t="shared" si="15"/>
        <v>1431.04</v>
      </c>
    </row>
    <row r="111" spans="1:17" x14ac:dyDescent="0.25">
      <c r="A111" s="2">
        <f t="shared" si="8"/>
        <v>97</v>
      </c>
      <c r="B111" s="21" t="s">
        <v>216</v>
      </c>
      <c r="C111" s="22" t="s">
        <v>217</v>
      </c>
      <c r="D111" s="13">
        <v>3103</v>
      </c>
      <c r="E111" s="13">
        <v>1270</v>
      </c>
      <c r="F111" s="4">
        <f t="shared" si="9"/>
        <v>4373</v>
      </c>
      <c r="G111" s="13">
        <v>3269</v>
      </c>
      <c r="H111" s="13">
        <v>1359</v>
      </c>
      <c r="I111" s="14">
        <f t="shared" si="10"/>
        <v>4628</v>
      </c>
      <c r="J111" s="15">
        <f t="shared" si="11"/>
        <v>166</v>
      </c>
      <c r="K111" s="16">
        <f t="shared" si="11"/>
        <v>89</v>
      </c>
      <c r="L111" s="17">
        <f t="shared" si="11"/>
        <v>255</v>
      </c>
      <c r="M111" s="18">
        <f t="shared" si="12"/>
        <v>1178.5999999999999</v>
      </c>
      <c r="N111" s="18">
        <f t="shared" si="13"/>
        <v>250.98</v>
      </c>
      <c r="O111" s="19">
        <f t="shared" si="14"/>
        <v>1429.58</v>
      </c>
      <c r="P111" s="11">
        <v>1209.98</v>
      </c>
      <c r="Q111" s="12">
        <f t="shared" si="15"/>
        <v>2639.56</v>
      </c>
    </row>
    <row r="112" spans="1:17" x14ac:dyDescent="0.25">
      <c r="A112" s="2">
        <f t="shared" si="8"/>
        <v>98</v>
      </c>
      <c r="B112" s="21" t="s">
        <v>218</v>
      </c>
      <c r="C112" s="22" t="s">
        <v>219</v>
      </c>
      <c r="D112" s="13">
        <v>2709</v>
      </c>
      <c r="E112" s="13">
        <v>1175</v>
      </c>
      <c r="F112" s="4">
        <f t="shared" si="9"/>
        <v>3884</v>
      </c>
      <c r="G112" s="13">
        <v>3009</v>
      </c>
      <c r="H112" s="13">
        <v>1341</v>
      </c>
      <c r="I112" s="14">
        <f t="shared" si="10"/>
        <v>4350</v>
      </c>
      <c r="J112" s="15">
        <f t="shared" si="11"/>
        <v>300</v>
      </c>
      <c r="K112" s="16">
        <f t="shared" si="11"/>
        <v>166</v>
      </c>
      <c r="L112" s="17">
        <f t="shared" si="11"/>
        <v>466</v>
      </c>
      <c r="M112" s="18">
        <f t="shared" si="12"/>
        <v>2130</v>
      </c>
      <c r="N112" s="18">
        <f t="shared" si="13"/>
        <v>468.11999999999995</v>
      </c>
      <c r="O112" s="19">
        <f t="shared" si="14"/>
        <v>2598.12</v>
      </c>
      <c r="P112" s="11">
        <v>-3111.25</v>
      </c>
      <c r="Q112" s="12">
        <f t="shared" si="15"/>
        <v>-513.13000000000011</v>
      </c>
    </row>
    <row r="113" spans="1:17" x14ac:dyDescent="0.25">
      <c r="A113" s="2">
        <f t="shared" si="8"/>
        <v>99</v>
      </c>
      <c r="B113" s="21" t="s">
        <v>220</v>
      </c>
      <c r="C113" s="22" t="s">
        <v>221</v>
      </c>
      <c r="D113" s="13">
        <v>1017</v>
      </c>
      <c r="E113" s="13">
        <v>273</v>
      </c>
      <c r="F113" s="4">
        <f t="shared" si="9"/>
        <v>1290</v>
      </c>
      <c r="G113" s="13">
        <v>1018</v>
      </c>
      <c r="H113" s="13">
        <v>273</v>
      </c>
      <c r="I113" s="14">
        <f t="shared" si="10"/>
        <v>1291</v>
      </c>
      <c r="J113" s="15">
        <f t="shared" si="11"/>
        <v>1</v>
      </c>
      <c r="K113" s="16">
        <f t="shared" si="11"/>
        <v>0</v>
      </c>
      <c r="L113" s="17">
        <f t="shared" si="11"/>
        <v>1</v>
      </c>
      <c r="M113" s="18">
        <f t="shared" si="12"/>
        <v>7.1</v>
      </c>
      <c r="N113" s="18">
        <f t="shared" si="13"/>
        <v>0</v>
      </c>
      <c r="O113" s="19">
        <f t="shared" si="14"/>
        <v>7.1</v>
      </c>
      <c r="P113" s="11">
        <v>-2954.67</v>
      </c>
      <c r="Q113" s="12">
        <f t="shared" si="15"/>
        <v>-2947.57</v>
      </c>
    </row>
    <row r="114" spans="1:17" x14ac:dyDescent="0.25">
      <c r="A114" s="2">
        <f t="shared" si="8"/>
        <v>100</v>
      </c>
      <c r="B114" s="21" t="s">
        <v>222</v>
      </c>
      <c r="C114" s="22" t="s">
        <v>223</v>
      </c>
      <c r="D114" s="13">
        <v>1840</v>
      </c>
      <c r="E114" s="13">
        <v>931</v>
      </c>
      <c r="F114" s="4">
        <f t="shared" si="9"/>
        <v>2771</v>
      </c>
      <c r="G114" s="13">
        <v>1840</v>
      </c>
      <c r="H114" s="13">
        <v>931</v>
      </c>
      <c r="I114" s="14">
        <f t="shared" si="10"/>
        <v>2771</v>
      </c>
      <c r="J114" s="15">
        <f t="shared" si="11"/>
        <v>0</v>
      </c>
      <c r="K114" s="16">
        <f t="shared" si="11"/>
        <v>0</v>
      </c>
      <c r="L114" s="17">
        <f t="shared" si="11"/>
        <v>0</v>
      </c>
      <c r="M114" s="18">
        <f t="shared" si="12"/>
        <v>0</v>
      </c>
      <c r="N114" s="18">
        <f t="shared" si="13"/>
        <v>0</v>
      </c>
      <c r="O114" s="19">
        <f t="shared" si="14"/>
        <v>0</v>
      </c>
      <c r="P114" s="11">
        <v>80.599999999999994</v>
      </c>
      <c r="Q114" s="12">
        <f t="shared" si="15"/>
        <v>80.599999999999994</v>
      </c>
    </row>
    <row r="115" spans="1:17" x14ac:dyDescent="0.25">
      <c r="A115" s="2">
        <f t="shared" si="8"/>
        <v>101</v>
      </c>
      <c r="B115" s="21" t="s">
        <v>224</v>
      </c>
      <c r="C115" s="22" t="s">
        <v>225</v>
      </c>
      <c r="D115" s="13">
        <v>2633</v>
      </c>
      <c r="E115" s="13">
        <v>1344</v>
      </c>
      <c r="F115" s="4">
        <f t="shared" si="9"/>
        <v>3977</v>
      </c>
      <c r="G115" s="13">
        <v>2639</v>
      </c>
      <c r="H115" s="13">
        <v>1344</v>
      </c>
      <c r="I115" s="14">
        <f t="shared" si="10"/>
        <v>3983</v>
      </c>
      <c r="J115" s="15">
        <f t="shared" si="11"/>
        <v>6</v>
      </c>
      <c r="K115" s="16">
        <f t="shared" si="11"/>
        <v>0</v>
      </c>
      <c r="L115" s="17">
        <f t="shared" si="11"/>
        <v>6</v>
      </c>
      <c r="M115" s="18">
        <f t="shared" si="12"/>
        <v>42.599999999999994</v>
      </c>
      <c r="N115" s="18">
        <f t="shared" si="13"/>
        <v>0</v>
      </c>
      <c r="O115" s="19">
        <f t="shared" si="14"/>
        <v>42.599999999999994</v>
      </c>
      <c r="P115" s="11">
        <v>0</v>
      </c>
      <c r="Q115" s="12">
        <f t="shared" si="15"/>
        <v>42.599999999999994</v>
      </c>
    </row>
    <row r="116" spans="1:17" x14ac:dyDescent="0.25">
      <c r="A116" s="2">
        <f t="shared" si="8"/>
        <v>102</v>
      </c>
      <c r="B116" s="21" t="s">
        <v>226</v>
      </c>
      <c r="C116" s="22" t="s">
        <v>227</v>
      </c>
      <c r="D116" s="13">
        <v>83</v>
      </c>
      <c r="E116" s="13">
        <v>35</v>
      </c>
      <c r="F116" s="4">
        <f t="shared" si="9"/>
        <v>118</v>
      </c>
      <c r="G116" s="13">
        <v>83</v>
      </c>
      <c r="H116" s="13">
        <v>35</v>
      </c>
      <c r="I116" s="14">
        <f t="shared" si="10"/>
        <v>118</v>
      </c>
      <c r="J116" s="15">
        <f t="shared" si="11"/>
        <v>0</v>
      </c>
      <c r="K116" s="16">
        <f t="shared" si="11"/>
        <v>0</v>
      </c>
      <c r="L116" s="17">
        <f t="shared" si="11"/>
        <v>0</v>
      </c>
      <c r="M116" s="18">
        <f t="shared" si="12"/>
        <v>0</v>
      </c>
      <c r="N116" s="18">
        <f t="shared" si="13"/>
        <v>0</v>
      </c>
      <c r="O116" s="19">
        <f t="shared" si="14"/>
        <v>0</v>
      </c>
      <c r="P116" s="11">
        <v>-469.86</v>
      </c>
      <c r="Q116" s="12">
        <f t="shared" si="15"/>
        <v>-469.86</v>
      </c>
    </row>
    <row r="117" spans="1:17" x14ac:dyDescent="0.25">
      <c r="A117" s="2">
        <f t="shared" si="8"/>
        <v>103</v>
      </c>
      <c r="B117" s="21" t="s">
        <v>228</v>
      </c>
      <c r="C117" s="22" t="s">
        <v>229</v>
      </c>
      <c r="D117" s="13">
        <v>9656</v>
      </c>
      <c r="E117" s="13">
        <v>4131</v>
      </c>
      <c r="F117" s="4">
        <f t="shared" si="9"/>
        <v>13787</v>
      </c>
      <c r="G117" s="13">
        <v>9759</v>
      </c>
      <c r="H117" s="13">
        <v>4158</v>
      </c>
      <c r="I117" s="14">
        <f t="shared" si="10"/>
        <v>13917</v>
      </c>
      <c r="J117" s="15">
        <f t="shared" si="11"/>
        <v>103</v>
      </c>
      <c r="K117" s="16">
        <f t="shared" si="11"/>
        <v>27</v>
      </c>
      <c r="L117" s="17">
        <f t="shared" si="11"/>
        <v>130</v>
      </c>
      <c r="M117" s="18">
        <f t="shared" si="12"/>
        <v>731.3</v>
      </c>
      <c r="N117" s="18">
        <f t="shared" si="13"/>
        <v>76.14</v>
      </c>
      <c r="O117" s="19">
        <f t="shared" si="14"/>
        <v>807.43999999999994</v>
      </c>
      <c r="P117" s="11">
        <v>2335.73</v>
      </c>
      <c r="Q117" s="12">
        <f t="shared" si="15"/>
        <v>3143.17</v>
      </c>
    </row>
    <row r="118" spans="1:17" x14ac:dyDescent="0.25">
      <c r="A118" s="2">
        <f t="shared" si="8"/>
        <v>104</v>
      </c>
      <c r="B118" s="21" t="s">
        <v>230</v>
      </c>
      <c r="C118" s="22" t="s">
        <v>231</v>
      </c>
      <c r="D118" s="13">
        <v>4795</v>
      </c>
      <c r="E118" s="13">
        <v>1277</v>
      </c>
      <c r="F118" s="4">
        <f t="shared" si="9"/>
        <v>6072</v>
      </c>
      <c r="G118" s="13">
        <v>4892</v>
      </c>
      <c r="H118" s="13">
        <v>1290</v>
      </c>
      <c r="I118" s="14">
        <f t="shared" si="10"/>
        <v>6182</v>
      </c>
      <c r="J118" s="15">
        <f t="shared" si="11"/>
        <v>97</v>
      </c>
      <c r="K118" s="16">
        <f t="shared" si="11"/>
        <v>13</v>
      </c>
      <c r="L118" s="17">
        <f t="shared" si="11"/>
        <v>110</v>
      </c>
      <c r="M118" s="18">
        <f t="shared" si="12"/>
        <v>688.69999999999993</v>
      </c>
      <c r="N118" s="18">
        <f t="shared" si="13"/>
        <v>36.659999999999997</v>
      </c>
      <c r="O118" s="19">
        <f t="shared" si="14"/>
        <v>725.3599999999999</v>
      </c>
      <c r="P118" s="11">
        <v>-38.18</v>
      </c>
      <c r="Q118" s="12">
        <f t="shared" si="15"/>
        <v>687.18</v>
      </c>
    </row>
    <row r="119" spans="1:17" x14ac:dyDescent="0.25">
      <c r="A119" s="2">
        <f t="shared" si="8"/>
        <v>105</v>
      </c>
      <c r="B119" s="21" t="s">
        <v>232</v>
      </c>
      <c r="C119" s="22" t="s">
        <v>233</v>
      </c>
      <c r="D119" s="13">
        <v>125</v>
      </c>
      <c r="E119" s="13">
        <v>59</v>
      </c>
      <c r="F119" s="4">
        <f t="shared" si="9"/>
        <v>184</v>
      </c>
      <c r="G119" s="13">
        <v>185</v>
      </c>
      <c r="H119" s="13">
        <v>108</v>
      </c>
      <c r="I119" s="14">
        <f t="shared" si="10"/>
        <v>293</v>
      </c>
      <c r="J119" s="15">
        <f t="shared" si="11"/>
        <v>60</v>
      </c>
      <c r="K119" s="16">
        <f t="shared" si="11"/>
        <v>49</v>
      </c>
      <c r="L119" s="17">
        <f t="shared" si="11"/>
        <v>109</v>
      </c>
      <c r="M119" s="18">
        <f t="shared" si="12"/>
        <v>426</v>
      </c>
      <c r="N119" s="18">
        <f t="shared" si="13"/>
        <v>138.17999999999998</v>
      </c>
      <c r="O119" s="19">
        <f t="shared" si="14"/>
        <v>564.17999999999995</v>
      </c>
      <c r="P119" s="11">
        <v>0</v>
      </c>
      <c r="Q119" s="12">
        <f t="shared" si="15"/>
        <v>564.17999999999995</v>
      </c>
    </row>
    <row r="120" spans="1:17" x14ac:dyDescent="0.25">
      <c r="A120" s="2">
        <f t="shared" si="8"/>
        <v>106</v>
      </c>
      <c r="B120" s="21" t="s">
        <v>234</v>
      </c>
      <c r="C120" s="22" t="s">
        <v>235</v>
      </c>
      <c r="D120" s="13">
        <v>530</v>
      </c>
      <c r="E120" s="13">
        <v>155</v>
      </c>
      <c r="F120" s="4">
        <f t="shared" si="9"/>
        <v>685</v>
      </c>
      <c r="G120" s="13">
        <v>565</v>
      </c>
      <c r="H120" s="13">
        <v>158</v>
      </c>
      <c r="I120" s="14">
        <f t="shared" si="10"/>
        <v>723</v>
      </c>
      <c r="J120" s="15">
        <f t="shared" si="11"/>
        <v>35</v>
      </c>
      <c r="K120" s="16">
        <f t="shared" si="11"/>
        <v>3</v>
      </c>
      <c r="L120" s="17">
        <f t="shared" si="11"/>
        <v>38</v>
      </c>
      <c r="M120" s="18">
        <f t="shared" si="12"/>
        <v>248.5</v>
      </c>
      <c r="N120" s="18">
        <f t="shared" si="13"/>
        <v>8.4599999999999991</v>
      </c>
      <c r="O120" s="19">
        <f t="shared" si="14"/>
        <v>256.95999999999998</v>
      </c>
      <c r="P120" s="11">
        <v>-204.77</v>
      </c>
      <c r="Q120" s="12">
        <f t="shared" si="15"/>
        <v>52.189999999999969</v>
      </c>
    </row>
    <row r="121" spans="1:17" x14ac:dyDescent="0.25">
      <c r="A121" s="2">
        <f t="shared" si="8"/>
        <v>107</v>
      </c>
      <c r="B121" s="21" t="s">
        <v>236</v>
      </c>
      <c r="C121" s="22" t="s">
        <v>237</v>
      </c>
      <c r="D121" s="13">
        <v>8223</v>
      </c>
      <c r="E121" s="13">
        <v>2867</v>
      </c>
      <c r="F121" s="4">
        <f t="shared" si="9"/>
        <v>11090</v>
      </c>
      <c r="G121" s="13">
        <v>8493</v>
      </c>
      <c r="H121" s="13">
        <v>2943</v>
      </c>
      <c r="I121" s="14">
        <f t="shared" si="10"/>
        <v>11436</v>
      </c>
      <c r="J121" s="15">
        <f t="shared" si="11"/>
        <v>270</v>
      </c>
      <c r="K121" s="16">
        <f t="shared" si="11"/>
        <v>76</v>
      </c>
      <c r="L121" s="17">
        <f t="shared" si="11"/>
        <v>346</v>
      </c>
      <c r="M121" s="18">
        <f t="shared" si="12"/>
        <v>1917</v>
      </c>
      <c r="N121" s="18">
        <f t="shared" si="13"/>
        <v>214.32</v>
      </c>
      <c r="O121" s="19">
        <f t="shared" si="14"/>
        <v>2131.3200000000002</v>
      </c>
      <c r="P121" s="11">
        <v>0</v>
      </c>
      <c r="Q121" s="12">
        <f t="shared" si="15"/>
        <v>2131.3200000000002</v>
      </c>
    </row>
    <row r="122" spans="1:17" x14ac:dyDescent="0.25">
      <c r="A122" s="2">
        <f t="shared" si="8"/>
        <v>108</v>
      </c>
      <c r="B122" s="21" t="s">
        <v>238</v>
      </c>
      <c r="C122" s="22" t="s">
        <v>239</v>
      </c>
      <c r="D122" s="13">
        <v>13708</v>
      </c>
      <c r="E122" s="13">
        <v>5522</v>
      </c>
      <c r="F122" s="4">
        <f t="shared" si="9"/>
        <v>19230</v>
      </c>
      <c r="G122" s="13">
        <v>14230</v>
      </c>
      <c r="H122" s="13">
        <v>5766</v>
      </c>
      <c r="I122" s="14">
        <f t="shared" si="10"/>
        <v>19996</v>
      </c>
      <c r="J122" s="15">
        <f t="shared" si="11"/>
        <v>522</v>
      </c>
      <c r="K122" s="16">
        <f t="shared" si="11"/>
        <v>244</v>
      </c>
      <c r="L122" s="17">
        <f t="shared" si="11"/>
        <v>766</v>
      </c>
      <c r="M122" s="18">
        <f t="shared" si="12"/>
        <v>3706.2</v>
      </c>
      <c r="N122" s="18">
        <f t="shared" si="13"/>
        <v>688.07999999999993</v>
      </c>
      <c r="O122" s="19">
        <f t="shared" si="14"/>
        <v>4394.28</v>
      </c>
      <c r="P122" s="11">
        <v>-16.8</v>
      </c>
      <c r="Q122" s="12">
        <f t="shared" si="15"/>
        <v>4377.4799999999996</v>
      </c>
    </row>
    <row r="123" spans="1:17" x14ac:dyDescent="0.25">
      <c r="A123" s="2">
        <f t="shared" si="8"/>
        <v>109</v>
      </c>
      <c r="B123" s="21" t="s">
        <v>240</v>
      </c>
      <c r="C123" s="22" t="s">
        <v>241</v>
      </c>
      <c r="D123" s="13">
        <v>5836</v>
      </c>
      <c r="E123" s="13">
        <v>1303</v>
      </c>
      <c r="F123" s="4">
        <f t="shared" si="9"/>
        <v>7139</v>
      </c>
      <c r="G123" s="13">
        <v>5853</v>
      </c>
      <c r="H123" s="13">
        <v>1311</v>
      </c>
      <c r="I123" s="14">
        <f t="shared" si="10"/>
        <v>7164</v>
      </c>
      <c r="J123" s="15">
        <f t="shared" si="11"/>
        <v>17</v>
      </c>
      <c r="K123" s="16">
        <f t="shared" si="11"/>
        <v>8</v>
      </c>
      <c r="L123" s="17">
        <f t="shared" si="11"/>
        <v>25</v>
      </c>
      <c r="M123" s="18">
        <f t="shared" si="12"/>
        <v>120.69999999999999</v>
      </c>
      <c r="N123" s="18">
        <f t="shared" si="13"/>
        <v>22.56</v>
      </c>
      <c r="O123" s="19">
        <f t="shared" si="14"/>
        <v>143.26</v>
      </c>
      <c r="P123" s="11">
        <v>-0.64</v>
      </c>
      <c r="Q123" s="12">
        <f t="shared" si="15"/>
        <v>142.62</v>
      </c>
    </row>
    <row r="124" spans="1:17" x14ac:dyDescent="0.25">
      <c r="A124" s="2">
        <f t="shared" si="8"/>
        <v>110</v>
      </c>
      <c r="B124" s="21" t="s">
        <v>242</v>
      </c>
      <c r="C124" s="22" t="s">
        <v>243</v>
      </c>
      <c r="D124" s="13">
        <v>996</v>
      </c>
      <c r="E124" s="13">
        <v>212</v>
      </c>
      <c r="F124" s="4">
        <f t="shared" si="9"/>
        <v>1208</v>
      </c>
      <c r="G124" s="13">
        <v>996</v>
      </c>
      <c r="H124" s="13">
        <v>212</v>
      </c>
      <c r="I124" s="14">
        <f t="shared" si="10"/>
        <v>1208</v>
      </c>
      <c r="J124" s="15">
        <f t="shared" si="11"/>
        <v>0</v>
      </c>
      <c r="K124" s="16">
        <f t="shared" si="11"/>
        <v>0</v>
      </c>
      <c r="L124" s="17">
        <f t="shared" si="11"/>
        <v>0</v>
      </c>
      <c r="M124" s="18">
        <f t="shared" si="12"/>
        <v>0</v>
      </c>
      <c r="N124" s="18">
        <f t="shared" si="13"/>
        <v>0</v>
      </c>
      <c r="O124" s="19">
        <f t="shared" si="14"/>
        <v>0</v>
      </c>
      <c r="P124" s="11">
        <v>-232.31</v>
      </c>
      <c r="Q124" s="12">
        <f t="shared" si="15"/>
        <v>-232.31</v>
      </c>
    </row>
    <row r="125" spans="1:17" x14ac:dyDescent="0.25">
      <c r="A125" s="2">
        <f t="shared" si="8"/>
        <v>111</v>
      </c>
      <c r="B125" s="21" t="s">
        <v>244</v>
      </c>
      <c r="C125" s="22" t="s">
        <v>245</v>
      </c>
      <c r="D125" s="13">
        <v>13016</v>
      </c>
      <c r="E125" s="13">
        <v>11515</v>
      </c>
      <c r="F125" s="4">
        <f t="shared" si="9"/>
        <v>24531</v>
      </c>
      <c r="G125" s="13">
        <v>13186</v>
      </c>
      <c r="H125" s="13">
        <v>11772</v>
      </c>
      <c r="I125" s="14">
        <f t="shared" si="10"/>
        <v>24958</v>
      </c>
      <c r="J125" s="15">
        <f t="shared" si="11"/>
        <v>170</v>
      </c>
      <c r="K125" s="16">
        <f t="shared" si="11"/>
        <v>257</v>
      </c>
      <c r="L125" s="17">
        <f t="shared" si="11"/>
        <v>427</v>
      </c>
      <c r="M125" s="18">
        <f t="shared" si="12"/>
        <v>1207</v>
      </c>
      <c r="N125" s="18">
        <f t="shared" si="13"/>
        <v>724.74</v>
      </c>
      <c r="O125" s="19">
        <f t="shared" si="14"/>
        <v>1931.74</v>
      </c>
      <c r="P125" s="11">
        <v>-486.45</v>
      </c>
      <c r="Q125" s="12">
        <f t="shared" si="15"/>
        <v>1445.29</v>
      </c>
    </row>
    <row r="126" spans="1:17" x14ac:dyDescent="0.25">
      <c r="A126" s="2">
        <f t="shared" si="8"/>
        <v>112</v>
      </c>
      <c r="B126" s="21" t="s">
        <v>246</v>
      </c>
      <c r="C126" s="22" t="s">
        <v>247</v>
      </c>
      <c r="D126" s="13">
        <v>542</v>
      </c>
      <c r="E126" s="13">
        <v>247</v>
      </c>
      <c r="F126" s="4">
        <f t="shared" si="9"/>
        <v>789</v>
      </c>
      <c r="G126" s="13">
        <v>726</v>
      </c>
      <c r="H126" s="13">
        <v>306</v>
      </c>
      <c r="I126" s="14">
        <f t="shared" si="10"/>
        <v>1032</v>
      </c>
      <c r="J126" s="15">
        <f t="shared" si="11"/>
        <v>184</v>
      </c>
      <c r="K126" s="16">
        <f t="shared" si="11"/>
        <v>59</v>
      </c>
      <c r="L126" s="17">
        <f t="shared" si="11"/>
        <v>243</v>
      </c>
      <c r="M126" s="18">
        <f t="shared" si="12"/>
        <v>1306.3999999999999</v>
      </c>
      <c r="N126" s="18">
        <f t="shared" si="13"/>
        <v>166.38</v>
      </c>
      <c r="O126" s="19">
        <f t="shared" si="14"/>
        <v>1472.7799999999997</v>
      </c>
      <c r="P126" s="11">
        <v>0</v>
      </c>
      <c r="Q126" s="12">
        <f t="shared" si="15"/>
        <v>1472.7799999999997</v>
      </c>
    </row>
    <row r="127" spans="1:17" x14ac:dyDescent="0.25">
      <c r="A127" s="2">
        <f t="shared" si="8"/>
        <v>113</v>
      </c>
      <c r="B127" s="21" t="s">
        <v>248</v>
      </c>
      <c r="C127" s="22" t="s">
        <v>249</v>
      </c>
      <c r="D127" s="13">
        <v>5272</v>
      </c>
      <c r="E127" s="13">
        <v>2096</v>
      </c>
      <c r="F127" s="4">
        <f t="shared" si="9"/>
        <v>7368</v>
      </c>
      <c r="G127" s="13">
        <v>5300</v>
      </c>
      <c r="H127" s="13">
        <v>2101</v>
      </c>
      <c r="I127" s="14">
        <f t="shared" si="10"/>
        <v>7401</v>
      </c>
      <c r="J127" s="15">
        <f t="shared" si="11"/>
        <v>28</v>
      </c>
      <c r="K127" s="16">
        <f t="shared" si="11"/>
        <v>5</v>
      </c>
      <c r="L127" s="17">
        <f t="shared" si="11"/>
        <v>33</v>
      </c>
      <c r="M127" s="18">
        <f t="shared" si="12"/>
        <v>198.79999999999998</v>
      </c>
      <c r="N127" s="18">
        <f t="shared" si="13"/>
        <v>14.1</v>
      </c>
      <c r="O127" s="19">
        <f t="shared" si="14"/>
        <v>212.89999999999998</v>
      </c>
      <c r="P127" s="11">
        <v>0</v>
      </c>
      <c r="Q127" s="12">
        <f t="shared" si="15"/>
        <v>212.89999999999998</v>
      </c>
    </row>
    <row r="128" spans="1:17" x14ac:dyDescent="0.25">
      <c r="A128" s="2">
        <f t="shared" si="8"/>
        <v>114</v>
      </c>
      <c r="B128" s="21" t="s">
        <v>250</v>
      </c>
      <c r="C128" s="22" t="s">
        <v>251</v>
      </c>
      <c r="D128" s="13">
        <v>23854</v>
      </c>
      <c r="E128" s="13">
        <v>11271</v>
      </c>
      <c r="F128" s="4">
        <f t="shared" si="9"/>
        <v>35125</v>
      </c>
      <c r="G128" s="13">
        <v>24157</v>
      </c>
      <c r="H128" s="13">
        <v>11366</v>
      </c>
      <c r="I128" s="14">
        <f t="shared" si="10"/>
        <v>35523</v>
      </c>
      <c r="J128" s="15">
        <f t="shared" si="11"/>
        <v>303</v>
      </c>
      <c r="K128" s="16">
        <f t="shared" si="11"/>
        <v>95</v>
      </c>
      <c r="L128" s="17">
        <f t="shared" si="11"/>
        <v>398</v>
      </c>
      <c r="M128" s="18">
        <f t="shared" si="12"/>
        <v>2151.2999999999997</v>
      </c>
      <c r="N128" s="18">
        <f t="shared" si="13"/>
        <v>267.89999999999998</v>
      </c>
      <c r="O128" s="19">
        <f t="shared" si="14"/>
        <v>2419.1999999999998</v>
      </c>
      <c r="P128" s="11">
        <v>0</v>
      </c>
      <c r="Q128" s="12">
        <f t="shared" si="15"/>
        <v>2419.1999999999998</v>
      </c>
    </row>
    <row r="129" spans="1:17" x14ac:dyDescent="0.25">
      <c r="A129" s="2">
        <f t="shared" si="8"/>
        <v>115</v>
      </c>
      <c r="B129" s="21" t="s">
        <v>252</v>
      </c>
      <c r="C129" s="22" t="s">
        <v>253</v>
      </c>
      <c r="D129" s="13">
        <v>777</v>
      </c>
      <c r="E129" s="13">
        <v>247</v>
      </c>
      <c r="F129" s="4">
        <f t="shared" si="9"/>
        <v>1024</v>
      </c>
      <c r="G129" s="13">
        <v>783</v>
      </c>
      <c r="H129" s="13">
        <v>248</v>
      </c>
      <c r="I129" s="14">
        <f t="shared" si="10"/>
        <v>1031</v>
      </c>
      <c r="J129" s="15">
        <f t="shared" si="11"/>
        <v>6</v>
      </c>
      <c r="K129" s="16">
        <f t="shared" si="11"/>
        <v>1</v>
      </c>
      <c r="L129" s="17">
        <f t="shared" si="11"/>
        <v>7</v>
      </c>
      <c r="M129" s="18">
        <f t="shared" si="12"/>
        <v>42.599999999999994</v>
      </c>
      <c r="N129" s="18">
        <f t="shared" si="13"/>
        <v>2.82</v>
      </c>
      <c r="O129" s="19">
        <f t="shared" si="14"/>
        <v>45.419999999999995</v>
      </c>
      <c r="P129" s="11">
        <v>-696.22</v>
      </c>
      <c r="Q129" s="12">
        <f t="shared" si="15"/>
        <v>-650.80000000000007</v>
      </c>
    </row>
    <row r="130" spans="1:17" x14ac:dyDescent="0.25">
      <c r="A130" s="2">
        <f t="shared" si="8"/>
        <v>116</v>
      </c>
      <c r="B130" s="21" t="s">
        <v>254</v>
      </c>
      <c r="C130" s="22" t="s">
        <v>255</v>
      </c>
      <c r="D130" s="13">
        <v>2059</v>
      </c>
      <c r="E130" s="13">
        <v>835</v>
      </c>
      <c r="F130" s="4">
        <f t="shared" si="9"/>
        <v>2894</v>
      </c>
      <c r="G130" s="13">
        <v>2073</v>
      </c>
      <c r="H130" s="13">
        <v>841</v>
      </c>
      <c r="I130" s="14">
        <f t="shared" si="10"/>
        <v>2914</v>
      </c>
      <c r="J130" s="15">
        <f t="shared" si="11"/>
        <v>14</v>
      </c>
      <c r="K130" s="16">
        <f t="shared" si="11"/>
        <v>6</v>
      </c>
      <c r="L130" s="17">
        <f t="shared" si="11"/>
        <v>20</v>
      </c>
      <c r="M130" s="18">
        <f t="shared" si="12"/>
        <v>99.399999999999991</v>
      </c>
      <c r="N130" s="18">
        <f t="shared" si="13"/>
        <v>16.919999999999998</v>
      </c>
      <c r="O130" s="19">
        <f t="shared" si="14"/>
        <v>116.32</v>
      </c>
      <c r="P130" s="11">
        <v>690.85</v>
      </c>
      <c r="Q130" s="12">
        <f t="shared" si="15"/>
        <v>807.17000000000007</v>
      </c>
    </row>
    <row r="131" spans="1:17" x14ac:dyDescent="0.25">
      <c r="A131" s="2">
        <f t="shared" si="8"/>
        <v>117</v>
      </c>
      <c r="B131" s="21" t="s">
        <v>256</v>
      </c>
      <c r="C131" s="22" t="s">
        <v>257</v>
      </c>
      <c r="D131" s="13">
        <v>7795</v>
      </c>
      <c r="E131" s="13">
        <v>1997</v>
      </c>
      <c r="F131" s="4">
        <f t="shared" si="9"/>
        <v>9792</v>
      </c>
      <c r="G131" s="13">
        <v>7881</v>
      </c>
      <c r="H131" s="13">
        <v>2038</v>
      </c>
      <c r="I131" s="14">
        <f t="shared" si="10"/>
        <v>9919</v>
      </c>
      <c r="J131" s="15">
        <f t="shared" si="11"/>
        <v>86</v>
      </c>
      <c r="K131" s="16">
        <f t="shared" si="11"/>
        <v>41</v>
      </c>
      <c r="L131" s="17">
        <f t="shared" si="11"/>
        <v>127</v>
      </c>
      <c r="M131" s="18">
        <f t="shared" si="12"/>
        <v>610.6</v>
      </c>
      <c r="N131" s="18">
        <f t="shared" si="13"/>
        <v>115.61999999999999</v>
      </c>
      <c r="O131" s="19">
        <f t="shared" si="14"/>
        <v>726.22</v>
      </c>
      <c r="P131" s="11">
        <v>-156.47</v>
      </c>
      <c r="Q131" s="12">
        <f t="shared" si="15"/>
        <v>569.75</v>
      </c>
    </row>
    <row r="132" spans="1:17" x14ac:dyDescent="0.25">
      <c r="A132" s="2">
        <f t="shared" si="8"/>
        <v>118</v>
      </c>
      <c r="B132" s="21" t="s">
        <v>258</v>
      </c>
      <c r="C132" s="22" t="s">
        <v>259</v>
      </c>
      <c r="D132" s="13">
        <v>7832</v>
      </c>
      <c r="E132" s="13">
        <v>1635</v>
      </c>
      <c r="F132" s="4">
        <f t="shared" si="9"/>
        <v>9467</v>
      </c>
      <c r="G132" s="13">
        <v>7927</v>
      </c>
      <c r="H132" s="13">
        <v>1648</v>
      </c>
      <c r="I132" s="14">
        <f t="shared" si="10"/>
        <v>9575</v>
      </c>
      <c r="J132" s="15">
        <f t="shared" si="11"/>
        <v>95</v>
      </c>
      <c r="K132" s="16">
        <f t="shared" si="11"/>
        <v>13</v>
      </c>
      <c r="L132" s="17">
        <f t="shared" si="11"/>
        <v>108</v>
      </c>
      <c r="M132" s="18">
        <f t="shared" si="12"/>
        <v>674.5</v>
      </c>
      <c r="N132" s="18">
        <f t="shared" si="13"/>
        <v>36.659999999999997</v>
      </c>
      <c r="O132" s="19">
        <f t="shared" si="14"/>
        <v>711.16</v>
      </c>
      <c r="P132" s="11">
        <v>-453.8</v>
      </c>
      <c r="Q132" s="12">
        <f t="shared" si="15"/>
        <v>257.35999999999996</v>
      </c>
    </row>
    <row r="133" spans="1:17" x14ac:dyDescent="0.25">
      <c r="A133" s="2">
        <f t="shared" si="8"/>
        <v>119</v>
      </c>
      <c r="B133" s="21" t="s">
        <v>260</v>
      </c>
      <c r="C133" s="22" t="s">
        <v>261</v>
      </c>
      <c r="D133" s="13">
        <v>2137</v>
      </c>
      <c r="E133" s="13">
        <v>958</v>
      </c>
      <c r="F133" s="4">
        <f t="shared" si="9"/>
        <v>3095</v>
      </c>
      <c r="G133" s="13">
        <v>2311</v>
      </c>
      <c r="H133" s="13">
        <v>1072</v>
      </c>
      <c r="I133" s="14">
        <f t="shared" si="10"/>
        <v>3383</v>
      </c>
      <c r="J133" s="15">
        <f t="shared" si="11"/>
        <v>174</v>
      </c>
      <c r="K133" s="16">
        <f t="shared" si="11"/>
        <v>114</v>
      </c>
      <c r="L133" s="17">
        <f t="shared" si="11"/>
        <v>288</v>
      </c>
      <c r="M133" s="18">
        <f t="shared" si="12"/>
        <v>1235.3999999999999</v>
      </c>
      <c r="N133" s="18">
        <f t="shared" si="13"/>
        <v>321.47999999999996</v>
      </c>
      <c r="O133" s="19">
        <f t="shared" si="14"/>
        <v>1556.8799999999999</v>
      </c>
      <c r="P133" s="11">
        <v>-0.38</v>
      </c>
      <c r="Q133" s="12">
        <f t="shared" si="15"/>
        <v>1556.4999999999998</v>
      </c>
    </row>
    <row r="134" spans="1:17" x14ac:dyDescent="0.25">
      <c r="A134" s="2">
        <f t="shared" si="8"/>
        <v>120</v>
      </c>
      <c r="B134" s="21" t="s">
        <v>262</v>
      </c>
      <c r="C134" s="22" t="s">
        <v>263</v>
      </c>
      <c r="D134" s="13">
        <v>1750</v>
      </c>
      <c r="E134" s="13">
        <v>827</v>
      </c>
      <c r="F134" s="4">
        <f t="shared" si="9"/>
        <v>2577</v>
      </c>
      <c r="G134" s="13">
        <v>1750</v>
      </c>
      <c r="H134" s="13">
        <v>827</v>
      </c>
      <c r="I134" s="14">
        <f t="shared" si="10"/>
        <v>2577</v>
      </c>
      <c r="J134" s="15">
        <f t="shared" si="11"/>
        <v>0</v>
      </c>
      <c r="K134" s="16">
        <f t="shared" si="11"/>
        <v>0</v>
      </c>
      <c r="L134" s="17">
        <f t="shared" si="11"/>
        <v>0</v>
      </c>
      <c r="M134" s="18">
        <f t="shared" si="12"/>
        <v>0</v>
      </c>
      <c r="N134" s="18">
        <f t="shared" si="13"/>
        <v>0</v>
      </c>
      <c r="O134" s="19">
        <f t="shared" si="14"/>
        <v>0</v>
      </c>
      <c r="P134" s="11">
        <v>4706.8500000000004</v>
      </c>
      <c r="Q134" s="12">
        <f t="shared" si="15"/>
        <v>4706.8500000000004</v>
      </c>
    </row>
    <row r="135" spans="1:17" x14ac:dyDescent="0.25">
      <c r="A135" s="2">
        <f t="shared" si="8"/>
        <v>121</v>
      </c>
      <c r="B135" s="21" t="s">
        <v>264</v>
      </c>
      <c r="C135" s="22" t="s">
        <v>265</v>
      </c>
      <c r="D135" s="13">
        <v>3634</v>
      </c>
      <c r="E135" s="13">
        <v>808</v>
      </c>
      <c r="F135" s="4">
        <f t="shared" si="9"/>
        <v>4442</v>
      </c>
      <c r="G135" s="13">
        <v>3709</v>
      </c>
      <c r="H135" s="13">
        <v>821</v>
      </c>
      <c r="I135" s="14">
        <f t="shared" si="10"/>
        <v>4530</v>
      </c>
      <c r="J135" s="15">
        <f t="shared" si="11"/>
        <v>75</v>
      </c>
      <c r="K135" s="16">
        <f t="shared" si="11"/>
        <v>13</v>
      </c>
      <c r="L135" s="17">
        <f t="shared" si="11"/>
        <v>88</v>
      </c>
      <c r="M135" s="18">
        <f t="shared" si="12"/>
        <v>532.5</v>
      </c>
      <c r="N135" s="18">
        <f t="shared" si="13"/>
        <v>36.659999999999997</v>
      </c>
      <c r="O135" s="19">
        <f t="shared" si="14"/>
        <v>569.16</v>
      </c>
      <c r="P135" s="11">
        <v>0</v>
      </c>
      <c r="Q135" s="12">
        <f t="shared" si="15"/>
        <v>569.16</v>
      </c>
    </row>
    <row r="136" spans="1:17" x14ac:dyDescent="0.25">
      <c r="A136" s="2">
        <f t="shared" si="8"/>
        <v>122</v>
      </c>
      <c r="B136" s="21" t="s">
        <v>266</v>
      </c>
      <c r="C136" s="22" t="s">
        <v>267</v>
      </c>
      <c r="D136" s="13">
        <v>706</v>
      </c>
      <c r="E136" s="13">
        <v>285</v>
      </c>
      <c r="F136" s="4">
        <f t="shared" si="9"/>
        <v>991</v>
      </c>
      <c r="G136" s="13">
        <v>833</v>
      </c>
      <c r="H136" s="13">
        <v>343</v>
      </c>
      <c r="I136" s="14">
        <f t="shared" si="10"/>
        <v>1176</v>
      </c>
      <c r="J136" s="15">
        <f t="shared" si="11"/>
        <v>127</v>
      </c>
      <c r="K136" s="16">
        <f t="shared" si="11"/>
        <v>58</v>
      </c>
      <c r="L136" s="17">
        <f t="shared" si="11"/>
        <v>185</v>
      </c>
      <c r="M136" s="18">
        <f t="shared" si="12"/>
        <v>901.69999999999993</v>
      </c>
      <c r="N136" s="18">
        <f t="shared" si="13"/>
        <v>163.56</v>
      </c>
      <c r="O136" s="19">
        <f t="shared" si="14"/>
        <v>1065.26</v>
      </c>
      <c r="P136" s="11">
        <v>-5.3</v>
      </c>
      <c r="Q136" s="12">
        <f t="shared" si="15"/>
        <v>1059.96</v>
      </c>
    </row>
    <row r="137" spans="1:17" x14ac:dyDescent="0.25">
      <c r="A137" s="2">
        <f t="shared" si="8"/>
        <v>123</v>
      </c>
      <c r="B137" s="21" t="s">
        <v>268</v>
      </c>
      <c r="C137" s="22" t="s">
        <v>269</v>
      </c>
      <c r="D137" s="13">
        <v>1556</v>
      </c>
      <c r="E137" s="13">
        <v>513</v>
      </c>
      <c r="F137" s="4">
        <f t="shared" si="9"/>
        <v>2069</v>
      </c>
      <c r="G137" s="13">
        <v>1577</v>
      </c>
      <c r="H137" s="13">
        <v>523</v>
      </c>
      <c r="I137" s="14">
        <f t="shared" si="10"/>
        <v>2100</v>
      </c>
      <c r="J137" s="15">
        <f t="shared" si="11"/>
        <v>21</v>
      </c>
      <c r="K137" s="16">
        <f t="shared" si="11"/>
        <v>10</v>
      </c>
      <c r="L137" s="17">
        <f t="shared" si="11"/>
        <v>31</v>
      </c>
      <c r="M137" s="18">
        <f t="shared" si="12"/>
        <v>149.1</v>
      </c>
      <c r="N137" s="18">
        <f t="shared" si="13"/>
        <v>28.2</v>
      </c>
      <c r="O137" s="19">
        <f t="shared" si="14"/>
        <v>177.29999999999998</v>
      </c>
      <c r="P137" s="11">
        <v>-1365.71</v>
      </c>
      <c r="Q137" s="12">
        <f t="shared" si="15"/>
        <v>-1188.4100000000001</v>
      </c>
    </row>
    <row r="138" spans="1:17" x14ac:dyDescent="0.25">
      <c r="A138" s="2">
        <f t="shared" si="8"/>
        <v>124</v>
      </c>
      <c r="B138" s="21" t="s">
        <v>270</v>
      </c>
      <c r="C138" s="22" t="s">
        <v>271</v>
      </c>
      <c r="D138" s="13">
        <v>10652</v>
      </c>
      <c r="E138" s="13">
        <v>3677</v>
      </c>
      <c r="F138" s="4">
        <f t="shared" si="9"/>
        <v>14329</v>
      </c>
      <c r="G138" s="13">
        <v>11067</v>
      </c>
      <c r="H138" s="13">
        <v>3852</v>
      </c>
      <c r="I138" s="14">
        <f t="shared" si="10"/>
        <v>14919</v>
      </c>
      <c r="J138" s="15">
        <f t="shared" si="11"/>
        <v>415</v>
      </c>
      <c r="K138" s="16">
        <f t="shared" si="11"/>
        <v>175</v>
      </c>
      <c r="L138" s="17">
        <f t="shared" si="11"/>
        <v>590</v>
      </c>
      <c r="M138" s="18">
        <f t="shared" si="12"/>
        <v>2946.5</v>
      </c>
      <c r="N138" s="18">
        <f t="shared" si="13"/>
        <v>493.5</v>
      </c>
      <c r="O138" s="19">
        <f t="shared" si="14"/>
        <v>3440</v>
      </c>
      <c r="P138" s="11">
        <v>-1411</v>
      </c>
      <c r="Q138" s="12">
        <f t="shared" si="15"/>
        <v>2029</v>
      </c>
    </row>
    <row r="139" spans="1:17" x14ac:dyDescent="0.25">
      <c r="A139" s="2">
        <f t="shared" si="8"/>
        <v>125</v>
      </c>
      <c r="B139" s="21" t="s">
        <v>272</v>
      </c>
      <c r="C139" s="22" t="s">
        <v>273</v>
      </c>
      <c r="D139" s="13">
        <v>534</v>
      </c>
      <c r="E139" s="13">
        <v>232</v>
      </c>
      <c r="F139" s="4">
        <f t="shared" si="9"/>
        <v>766</v>
      </c>
      <c r="G139" s="13">
        <v>742</v>
      </c>
      <c r="H139" s="13">
        <v>329</v>
      </c>
      <c r="I139" s="14">
        <f t="shared" si="10"/>
        <v>1071</v>
      </c>
      <c r="J139" s="15">
        <f t="shared" si="11"/>
        <v>208</v>
      </c>
      <c r="K139" s="16">
        <f t="shared" si="11"/>
        <v>97</v>
      </c>
      <c r="L139" s="17">
        <f t="shared" si="11"/>
        <v>305</v>
      </c>
      <c r="M139" s="18">
        <f t="shared" si="12"/>
        <v>1476.8</v>
      </c>
      <c r="N139" s="18">
        <f t="shared" si="13"/>
        <v>273.53999999999996</v>
      </c>
      <c r="O139" s="19">
        <f t="shared" si="14"/>
        <v>1750.34</v>
      </c>
      <c r="P139" s="11">
        <v>-2605.5500000000002</v>
      </c>
      <c r="Q139" s="12">
        <f t="shared" si="15"/>
        <v>-855.21000000000026</v>
      </c>
    </row>
    <row r="140" spans="1:17" x14ac:dyDescent="0.25">
      <c r="A140" s="2">
        <f t="shared" si="8"/>
        <v>126</v>
      </c>
      <c r="B140" s="21" t="s">
        <v>274</v>
      </c>
      <c r="C140" s="22" t="s">
        <v>275</v>
      </c>
      <c r="D140" s="13">
        <v>220</v>
      </c>
      <c r="E140" s="13">
        <v>123</v>
      </c>
      <c r="F140" s="4">
        <f t="shared" si="9"/>
        <v>343</v>
      </c>
      <c r="G140" s="13">
        <v>236</v>
      </c>
      <c r="H140" s="13">
        <v>130</v>
      </c>
      <c r="I140" s="14">
        <f t="shared" si="10"/>
        <v>366</v>
      </c>
      <c r="J140" s="15">
        <f t="shared" si="11"/>
        <v>16</v>
      </c>
      <c r="K140" s="16">
        <f t="shared" si="11"/>
        <v>7</v>
      </c>
      <c r="L140" s="17">
        <f t="shared" si="11"/>
        <v>23</v>
      </c>
      <c r="M140" s="18">
        <f t="shared" si="12"/>
        <v>113.6</v>
      </c>
      <c r="N140" s="18">
        <f t="shared" si="13"/>
        <v>19.739999999999998</v>
      </c>
      <c r="O140" s="19">
        <f t="shared" si="14"/>
        <v>133.34</v>
      </c>
      <c r="P140" s="11">
        <v>-455.23</v>
      </c>
      <c r="Q140" s="12">
        <f t="shared" si="15"/>
        <v>-321.89</v>
      </c>
    </row>
    <row r="141" spans="1:17" x14ac:dyDescent="0.25">
      <c r="A141" s="2">
        <f t="shared" si="8"/>
        <v>127</v>
      </c>
      <c r="B141" s="21" t="s">
        <v>276</v>
      </c>
      <c r="C141" s="22" t="s">
        <v>277</v>
      </c>
      <c r="D141" s="13">
        <v>14588</v>
      </c>
      <c r="E141" s="13">
        <v>6289</v>
      </c>
      <c r="F141" s="4">
        <f t="shared" si="9"/>
        <v>20877</v>
      </c>
      <c r="G141" s="13">
        <v>14687</v>
      </c>
      <c r="H141" s="13">
        <v>6341</v>
      </c>
      <c r="I141" s="14">
        <f t="shared" si="10"/>
        <v>21028</v>
      </c>
      <c r="J141" s="15">
        <f t="shared" si="11"/>
        <v>99</v>
      </c>
      <c r="K141" s="16">
        <f t="shared" si="11"/>
        <v>52</v>
      </c>
      <c r="L141" s="17">
        <f t="shared" si="11"/>
        <v>151</v>
      </c>
      <c r="M141" s="18">
        <f t="shared" si="12"/>
        <v>702.9</v>
      </c>
      <c r="N141" s="18">
        <f t="shared" si="13"/>
        <v>146.63999999999999</v>
      </c>
      <c r="O141" s="19">
        <f t="shared" si="14"/>
        <v>849.54</v>
      </c>
      <c r="P141" s="11">
        <v>-50</v>
      </c>
      <c r="Q141" s="12">
        <f t="shared" si="15"/>
        <v>799.54</v>
      </c>
    </row>
    <row r="142" spans="1:17" x14ac:dyDescent="0.25">
      <c r="A142" s="2">
        <f t="shared" si="8"/>
        <v>128</v>
      </c>
      <c r="B142" s="21" t="s">
        <v>278</v>
      </c>
      <c r="C142" s="22" t="s">
        <v>279</v>
      </c>
      <c r="D142" s="13">
        <v>1725</v>
      </c>
      <c r="E142" s="13">
        <v>1183</v>
      </c>
      <c r="F142" s="4">
        <f t="shared" si="9"/>
        <v>2908</v>
      </c>
      <c r="G142" s="13">
        <v>1745</v>
      </c>
      <c r="H142" s="13">
        <v>1190</v>
      </c>
      <c r="I142" s="14">
        <f t="shared" si="10"/>
        <v>2935</v>
      </c>
      <c r="J142" s="15">
        <f t="shared" si="11"/>
        <v>20</v>
      </c>
      <c r="K142" s="16">
        <f t="shared" si="11"/>
        <v>7</v>
      </c>
      <c r="L142" s="17">
        <f t="shared" si="11"/>
        <v>27</v>
      </c>
      <c r="M142" s="18">
        <f t="shared" si="12"/>
        <v>142</v>
      </c>
      <c r="N142" s="18">
        <f t="shared" si="13"/>
        <v>19.739999999999998</v>
      </c>
      <c r="O142" s="19">
        <f t="shared" si="14"/>
        <v>161.74</v>
      </c>
      <c r="P142" s="11">
        <v>675.09</v>
      </c>
      <c r="Q142" s="12">
        <f t="shared" si="15"/>
        <v>836.83</v>
      </c>
    </row>
    <row r="143" spans="1:17" x14ac:dyDescent="0.25">
      <c r="A143" s="2">
        <f t="shared" si="8"/>
        <v>129</v>
      </c>
      <c r="B143" s="21" t="s">
        <v>280</v>
      </c>
      <c r="C143" s="22" t="s">
        <v>281</v>
      </c>
      <c r="D143" s="13">
        <v>7103</v>
      </c>
      <c r="E143" s="13">
        <v>2387</v>
      </c>
      <c r="F143" s="4">
        <f t="shared" si="9"/>
        <v>9490</v>
      </c>
      <c r="G143" s="13">
        <v>7111</v>
      </c>
      <c r="H143" s="13">
        <v>2389</v>
      </c>
      <c r="I143" s="14">
        <f t="shared" si="10"/>
        <v>9500</v>
      </c>
      <c r="J143" s="15">
        <f t="shared" si="11"/>
        <v>8</v>
      </c>
      <c r="K143" s="16">
        <f t="shared" si="11"/>
        <v>2</v>
      </c>
      <c r="L143" s="17">
        <f t="shared" si="11"/>
        <v>10</v>
      </c>
      <c r="M143" s="18">
        <f t="shared" si="12"/>
        <v>56.8</v>
      </c>
      <c r="N143" s="18">
        <f t="shared" si="13"/>
        <v>5.64</v>
      </c>
      <c r="O143" s="19">
        <f t="shared" si="14"/>
        <v>62.44</v>
      </c>
      <c r="P143" s="11">
        <v>-70.03</v>
      </c>
      <c r="Q143" s="12">
        <f t="shared" si="15"/>
        <v>-7.5900000000000034</v>
      </c>
    </row>
    <row r="144" spans="1:17" x14ac:dyDescent="0.25">
      <c r="A144" s="2">
        <f t="shared" ref="A144:A207" si="16">ROW()-14</f>
        <v>130</v>
      </c>
      <c r="B144" s="21" t="s">
        <v>282</v>
      </c>
      <c r="C144" s="22" t="s">
        <v>283</v>
      </c>
      <c r="D144" s="13">
        <v>5593</v>
      </c>
      <c r="E144" s="13">
        <v>3170</v>
      </c>
      <c r="F144" s="4">
        <f t="shared" ref="F144:F207" si="17">D144+E144</f>
        <v>8763</v>
      </c>
      <c r="G144" s="13">
        <v>5968</v>
      </c>
      <c r="H144" s="13">
        <v>3354</v>
      </c>
      <c r="I144" s="14">
        <f t="shared" ref="I144:I207" si="18">G144+H144</f>
        <v>9322</v>
      </c>
      <c r="J144" s="15">
        <f t="shared" ref="J144:L207" si="19">G144-D144</f>
        <v>375</v>
      </c>
      <c r="K144" s="16">
        <f t="shared" si="19"/>
        <v>184</v>
      </c>
      <c r="L144" s="17">
        <f t="shared" si="19"/>
        <v>559</v>
      </c>
      <c r="M144" s="18">
        <f t="shared" ref="M144:M207" si="20">J144*$F$9</f>
        <v>2662.5</v>
      </c>
      <c r="N144" s="18">
        <f t="shared" ref="N144:N207" si="21">K144*$F$10</f>
        <v>518.88</v>
      </c>
      <c r="O144" s="19">
        <f t="shared" ref="O144:O207" si="22">N144+M144</f>
        <v>3181.38</v>
      </c>
      <c r="P144" s="11">
        <v>1102.8900000000001</v>
      </c>
      <c r="Q144" s="12">
        <f t="shared" ref="Q144:Q207" si="23">O144+P144</f>
        <v>4284.2700000000004</v>
      </c>
    </row>
    <row r="145" spans="1:17" x14ac:dyDescent="0.25">
      <c r="A145" s="2">
        <f t="shared" si="16"/>
        <v>131</v>
      </c>
      <c r="B145" s="21" t="s">
        <v>284</v>
      </c>
      <c r="C145" s="22" t="s">
        <v>285</v>
      </c>
      <c r="D145" s="13">
        <v>626</v>
      </c>
      <c r="E145" s="13">
        <v>214</v>
      </c>
      <c r="F145" s="4">
        <f t="shared" si="17"/>
        <v>840</v>
      </c>
      <c r="G145" s="13">
        <v>676</v>
      </c>
      <c r="H145" s="13">
        <v>236</v>
      </c>
      <c r="I145" s="14">
        <f t="shared" si="18"/>
        <v>912</v>
      </c>
      <c r="J145" s="15">
        <f t="shared" si="19"/>
        <v>50</v>
      </c>
      <c r="K145" s="16">
        <f t="shared" si="19"/>
        <v>22</v>
      </c>
      <c r="L145" s="17">
        <f t="shared" si="19"/>
        <v>72</v>
      </c>
      <c r="M145" s="18">
        <f t="shared" si="20"/>
        <v>355</v>
      </c>
      <c r="N145" s="18">
        <f t="shared" si="21"/>
        <v>62.04</v>
      </c>
      <c r="O145" s="19">
        <f t="shared" si="22"/>
        <v>417.04</v>
      </c>
      <c r="P145" s="11">
        <v>-0.28999999999999998</v>
      </c>
      <c r="Q145" s="12">
        <f t="shared" si="23"/>
        <v>416.75</v>
      </c>
    </row>
    <row r="146" spans="1:17" x14ac:dyDescent="0.25">
      <c r="A146" s="2">
        <f t="shared" si="16"/>
        <v>132</v>
      </c>
      <c r="B146" s="21" t="s">
        <v>286</v>
      </c>
      <c r="C146" s="22" t="s">
        <v>287</v>
      </c>
      <c r="D146" s="13">
        <v>1152</v>
      </c>
      <c r="E146" s="13">
        <v>304</v>
      </c>
      <c r="F146" s="4">
        <f t="shared" si="17"/>
        <v>1456</v>
      </c>
      <c r="G146" s="13">
        <v>1747</v>
      </c>
      <c r="H146" s="13">
        <v>414</v>
      </c>
      <c r="I146" s="14">
        <f t="shared" si="18"/>
        <v>2161</v>
      </c>
      <c r="J146" s="15">
        <f t="shared" si="19"/>
        <v>595</v>
      </c>
      <c r="K146" s="16">
        <f t="shared" si="19"/>
        <v>110</v>
      </c>
      <c r="L146" s="17">
        <f t="shared" si="19"/>
        <v>705</v>
      </c>
      <c r="M146" s="18">
        <f t="shared" si="20"/>
        <v>4224.5</v>
      </c>
      <c r="N146" s="18">
        <f t="shared" si="21"/>
        <v>310.2</v>
      </c>
      <c r="O146" s="19">
        <f t="shared" si="22"/>
        <v>4534.7</v>
      </c>
      <c r="P146" s="11">
        <v>0</v>
      </c>
      <c r="Q146" s="12">
        <f t="shared" si="23"/>
        <v>4534.7</v>
      </c>
    </row>
    <row r="147" spans="1:17" x14ac:dyDescent="0.25">
      <c r="A147" s="2">
        <f t="shared" si="16"/>
        <v>133</v>
      </c>
      <c r="B147" s="21" t="s">
        <v>288</v>
      </c>
      <c r="C147" s="22" t="s">
        <v>289</v>
      </c>
      <c r="D147" s="13">
        <v>902</v>
      </c>
      <c r="E147" s="13">
        <v>522</v>
      </c>
      <c r="F147" s="4">
        <f t="shared" si="17"/>
        <v>1424</v>
      </c>
      <c r="G147" s="13">
        <v>912</v>
      </c>
      <c r="H147" s="13">
        <v>525</v>
      </c>
      <c r="I147" s="14">
        <f t="shared" si="18"/>
        <v>1437</v>
      </c>
      <c r="J147" s="15">
        <f t="shared" si="19"/>
        <v>10</v>
      </c>
      <c r="K147" s="16">
        <f t="shared" si="19"/>
        <v>3</v>
      </c>
      <c r="L147" s="17">
        <f t="shared" si="19"/>
        <v>13</v>
      </c>
      <c r="M147" s="18">
        <f t="shared" si="20"/>
        <v>71</v>
      </c>
      <c r="N147" s="18">
        <f t="shared" si="21"/>
        <v>8.4599999999999991</v>
      </c>
      <c r="O147" s="19">
        <f t="shared" si="22"/>
        <v>79.459999999999994</v>
      </c>
      <c r="P147" s="11">
        <v>-1281.8599999999999</v>
      </c>
      <c r="Q147" s="12">
        <f t="shared" si="23"/>
        <v>-1202.3999999999999</v>
      </c>
    </row>
    <row r="148" spans="1:17" x14ac:dyDescent="0.25">
      <c r="A148" s="2">
        <f t="shared" si="16"/>
        <v>134</v>
      </c>
      <c r="B148" s="21" t="s">
        <v>290</v>
      </c>
      <c r="C148" s="22" t="s">
        <v>291</v>
      </c>
      <c r="D148" s="13">
        <v>6304</v>
      </c>
      <c r="E148" s="13">
        <v>3406</v>
      </c>
      <c r="F148" s="4">
        <f t="shared" si="17"/>
        <v>9710</v>
      </c>
      <c r="G148" s="13">
        <v>6497</v>
      </c>
      <c r="H148" s="13">
        <v>3470</v>
      </c>
      <c r="I148" s="14">
        <f t="shared" si="18"/>
        <v>9967</v>
      </c>
      <c r="J148" s="15">
        <f t="shared" si="19"/>
        <v>193</v>
      </c>
      <c r="K148" s="16">
        <f t="shared" si="19"/>
        <v>64</v>
      </c>
      <c r="L148" s="17">
        <f t="shared" si="19"/>
        <v>257</v>
      </c>
      <c r="M148" s="18">
        <f t="shared" si="20"/>
        <v>1370.3</v>
      </c>
      <c r="N148" s="18">
        <f t="shared" si="21"/>
        <v>180.48</v>
      </c>
      <c r="O148" s="19">
        <f t="shared" si="22"/>
        <v>1550.78</v>
      </c>
      <c r="P148" s="11">
        <v>0</v>
      </c>
      <c r="Q148" s="12">
        <f t="shared" si="23"/>
        <v>1550.78</v>
      </c>
    </row>
    <row r="149" spans="1:17" x14ac:dyDescent="0.25">
      <c r="A149" s="2">
        <f t="shared" si="16"/>
        <v>135</v>
      </c>
      <c r="B149" s="21" t="s">
        <v>292</v>
      </c>
      <c r="C149" s="22" t="s">
        <v>293</v>
      </c>
      <c r="D149" s="13">
        <v>320</v>
      </c>
      <c r="E149" s="13">
        <v>101</v>
      </c>
      <c r="F149" s="4">
        <f t="shared" si="17"/>
        <v>421</v>
      </c>
      <c r="G149" s="13">
        <v>320</v>
      </c>
      <c r="H149" s="13">
        <v>101</v>
      </c>
      <c r="I149" s="14">
        <f t="shared" si="18"/>
        <v>421</v>
      </c>
      <c r="J149" s="15">
        <f t="shared" si="19"/>
        <v>0</v>
      </c>
      <c r="K149" s="16">
        <f t="shared" si="19"/>
        <v>0</v>
      </c>
      <c r="L149" s="17">
        <f t="shared" si="19"/>
        <v>0</v>
      </c>
      <c r="M149" s="18">
        <f t="shared" si="20"/>
        <v>0</v>
      </c>
      <c r="N149" s="18">
        <f t="shared" si="21"/>
        <v>0</v>
      </c>
      <c r="O149" s="19">
        <f t="shared" si="22"/>
        <v>0</v>
      </c>
      <c r="P149" s="11">
        <v>0</v>
      </c>
      <c r="Q149" s="12">
        <f t="shared" si="23"/>
        <v>0</v>
      </c>
    </row>
    <row r="150" spans="1:17" x14ac:dyDescent="0.25">
      <c r="A150" s="2">
        <f t="shared" si="16"/>
        <v>136</v>
      </c>
      <c r="B150" s="21" t="s">
        <v>294</v>
      </c>
      <c r="C150" s="22" t="s">
        <v>295</v>
      </c>
      <c r="D150" s="13">
        <v>3662</v>
      </c>
      <c r="E150" s="13">
        <v>1641</v>
      </c>
      <c r="F150" s="4">
        <f t="shared" si="17"/>
        <v>5303</v>
      </c>
      <c r="G150" s="13">
        <v>3756</v>
      </c>
      <c r="H150" s="13">
        <v>1666</v>
      </c>
      <c r="I150" s="14">
        <f t="shared" si="18"/>
        <v>5422</v>
      </c>
      <c r="J150" s="15">
        <f t="shared" si="19"/>
        <v>94</v>
      </c>
      <c r="K150" s="16">
        <f t="shared" si="19"/>
        <v>25</v>
      </c>
      <c r="L150" s="17">
        <f t="shared" si="19"/>
        <v>119</v>
      </c>
      <c r="M150" s="18">
        <f t="shared" si="20"/>
        <v>667.4</v>
      </c>
      <c r="N150" s="18">
        <f t="shared" si="21"/>
        <v>70.5</v>
      </c>
      <c r="O150" s="19">
        <f t="shared" si="22"/>
        <v>737.9</v>
      </c>
      <c r="P150" s="11">
        <v>30.15</v>
      </c>
      <c r="Q150" s="12">
        <f t="shared" si="23"/>
        <v>768.05</v>
      </c>
    </row>
    <row r="151" spans="1:17" x14ac:dyDescent="0.25">
      <c r="A151" s="2">
        <f t="shared" si="16"/>
        <v>137</v>
      </c>
      <c r="B151" s="21" t="s">
        <v>296</v>
      </c>
      <c r="C151" s="22" t="s">
        <v>297</v>
      </c>
      <c r="D151" s="13">
        <v>661</v>
      </c>
      <c r="E151" s="13">
        <v>504</v>
      </c>
      <c r="F151" s="4">
        <f t="shared" si="17"/>
        <v>1165</v>
      </c>
      <c r="G151" s="13">
        <v>700</v>
      </c>
      <c r="H151" s="13">
        <v>535</v>
      </c>
      <c r="I151" s="14">
        <f t="shared" si="18"/>
        <v>1235</v>
      </c>
      <c r="J151" s="15">
        <f t="shared" si="19"/>
        <v>39</v>
      </c>
      <c r="K151" s="16">
        <f t="shared" si="19"/>
        <v>31</v>
      </c>
      <c r="L151" s="17">
        <f t="shared" si="19"/>
        <v>70</v>
      </c>
      <c r="M151" s="18">
        <f t="shared" si="20"/>
        <v>276.89999999999998</v>
      </c>
      <c r="N151" s="18">
        <f t="shared" si="21"/>
        <v>87.42</v>
      </c>
      <c r="O151" s="19">
        <f t="shared" si="22"/>
        <v>364.32</v>
      </c>
      <c r="P151" s="11">
        <v>421.44</v>
      </c>
      <c r="Q151" s="12">
        <f t="shared" si="23"/>
        <v>785.76</v>
      </c>
    </row>
    <row r="152" spans="1:17" x14ac:dyDescent="0.25">
      <c r="A152" s="2">
        <f t="shared" si="16"/>
        <v>138</v>
      </c>
      <c r="B152" s="21" t="s">
        <v>298</v>
      </c>
      <c r="C152" s="22" t="s">
        <v>299</v>
      </c>
      <c r="D152" s="13">
        <v>614</v>
      </c>
      <c r="E152" s="13">
        <v>280</v>
      </c>
      <c r="F152" s="4">
        <f t="shared" si="17"/>
        <v>894</v>
      </c>
      <c r="G152" s="13">
        <v>636</v>
      </c>
      <c r="H152" s="13">
        <v>288</v>
      </c>
      <c r="I152" s="14">
        <f t="shared" si="18"/>
        <v>924</v>
      </c>
      <c r="J152" s="15">
        <f t="shared" si="19"/>
        <v>22</v>
      </c>
      <c r="K152" s="16">
        <f t="shared" si="19"/>
        <v>8</v>
      </c>
      <c r="L152" s="17">
        <f t="shared" si="19"/>
        <v>30</v>
      </c>
      <c r="M152" s="18">
        <f t="shared" si="20"/>
        <v>156.19999999999999</v>
      </c>
      <c r="N152" s="18">
        <f t="shared" si="21"/>
        <v>22.56</v>
      </c>
      <c r="O152" s="19">
        <f t="shared" si="22"/>
        <v>178.76</v>
      </c>
      <c r="P152" s="11">
        <v>468.73</v>
      </c>
      <c r="Q152" s="12">
        <f t="shared" si="23"/>
        <v>647.49</v>
      </c>
    </row>
    <row r="153" spans="1:17" x14ac:dyDescent="0.25">
      <c r="A153" s="2">
        <f t="shared" si="16"/>
        <v>139</v>
      </c>
      <c r="B153" s="21" t="s">
        <v>300</v>
      </c>
      <c r="C153" s="22" t="s">
        <v>301</v>
      </c>
      <c r="D153" s="13">
        <v>1804</v>
      </c>
      <c r="E153" s="13">
        <v>422</v>
      </c>
      <c r="F153" s="4">
        <f t="shared" si="17"/>
        <v>2226</v>
      </c>
      <c r="G153" s="13">
        <v>1828</v>
      </c>
      <c r="H153" s="13">
        <v>427</v>
      </c>
      <c r="I153" s="14">
        <f t="shared" si="18"/>
        <v>2255</v>
      </c>
      <c r="J153" s="15">
        <f t="shared" si="19"/>
        <v>24</v>
      </c>
      <c r="K153" s="16">
        <f t="shared" si="19"/>
        <v>5</v>
      </c>
      <c r="L153" s="17">
        <f t="shared" si="19"/>
        <v>29</v>
      </c>
      <c r="M153" s="18">
        <f t="shared" si="20"/>
        <v>170.39999999999998</v>
      </c>
      <c r="N153" s="18">
        <f t="shared" si="21"/>
        <v>14.1</v>
      </c>
      <c r="O153" s="19">
        <f t="shared" si="22"/>
        <v>184.49999999999997</v>
      </c>
      <c r="P153" s="11">
        <v>1094.26</v>
      </c>
      <c r="Q153" s="12">
        <f t="shared" si="23"/>
        <v>1278.76</v>
      </c>
    </row>
    <row r="154" spans="1:17" x14ac:dyDescent="0.25">
      <c r="A154" s="2">
        <f t="shared" si="16"/>
        <v>140</v>
      </c>
      <c r="B154" s="21" t="s">
        <v>302</v>
      </c>
      <c r="C154" s="22" t="s">
        <v>303</v>
      </c>
      <c r="D154" s="13">
        <v>10567</v>
      </c>
      <c r="E154" s="13">
        <v>3772</v>
      </c>
      <c r="F154" s="4">
        <f t="shared" si="17"/>
        <v>14339</v>
      </c>
      <c r="G154" s="13">
        <v>10702</v>
      </c>
      <c r="H154" s="13">
        <v>3828</v>
      </c>
      <c r="I154" s="14">
        <f t="shared" si="18"/>
        <v>14530</v>
      </c>
      <c r="J154" s="15">
        <f t="shared" si="19"/>
        <v>135</v>
      </c>
      <c r="K154" s="16">
        <f t="shared" si="19"/>
        <v>56</v>
      </c>
      <c r="L154" s="17">
        <f t="shared" si="19"/>
        <v>191</v>
      </c>
      <c r="M154" s="18">
        <f t="shared" si="20"/>
        <v>958.5</v>
      </c>
      <c r="N154" s="18">
        <f t="shared" si="21"/>
        <v>157.91999999999999</v>
      </c>
      <c r="O154" s="19">
        <f t="shared" si="22"/>
        <v>1116.42</v>
      </c>
      <c r="P154" s="11">
        <v>-0.71</v>
      </c>
      <c r="Q154" s="12">
        <f t="shared" si="23"/>
        <v>1115.71</v>
      </c>
    </row>
    <row r="155" spans="1:17" x14ac:dyDescent="0.25">
      <c r="A155" s="2">
        <f t="shared" si="16"/>
        <v>141</v>
      </c>
      <c r="B155" s="21" t="s">
        <v>304</v>
      </c>
      <c r="C155" s="22" t="s">
        <v>305</v>
      </c>
      <c r="D155" s="13">
        <v>1162</v>
      </c>
      <c r="E155" s="13">
        <v>859</v>
      </c>
      <c r="F155" s="4">
        <f t="shared" si="17"/>
        <v>2021</v>
      </c>
      <c r="G155" s="13">
        <v>1173</v>
      </c>
      <c r="H155" s="13">
        <v>864</v>
      </c>
      <c r="I155" s="14">
        <f t="shared" si="18"/>
        <v>2037</v>
      </c>
      <c r="J155" s="15">
        <f t="shared" si="19"/>
        <v>11</v>
      </c>
      <c r="K155" s="16">
        <f t="shared" si="19"/>
        <v>5</v>
      </c>
      <c r="L155" s="17">
        <f t="shared" si="19"/>
        <v>16</v>
      </c>
      <c r="M155" s="18">
        <f t="shared" si="20"/>
        <v>78.099999999999994</v>
      </c>
      <c r="N155" s="18">
        <f t="shared" si="21"/>
        <v>14.1</v>
      </c>
      <c r="O155" s="19">
        <f t="shared" si="22"/>
        <v>92.199999999999989</v>
      </c>
      <c r="P155" s="11">
        <v>0</v>
      </c>
      <c r="Q155" s="12">
        <f t="shared" si="23"/>
        <v>92.199999999999989</v>
      </c>
    </row>
    <row r="156" spans="1:17" x14ac:dyDescent="0.25">
      <c r="A156" s="2">
        <f t="shared" si="16"/>
        <v>142</v>
      </c>
      <c r="B156" s="21" t="s">
        <v>306</v>
      </c>
      <c r="C156" s="22" t="s">
        <v>307</v>
      </c>
      <c r="D156" s="13">
        <v>1981</v>
      </c>
      <c r="E156" s="13">
        <v>876</v>
      </c>
      <c r="F156" s="4">
        <f t="shared" si="17"/>
        <v>2857</v>
      </c>
      <c r="G156" s="13">
        <v>1981</v>
      </c>
      <c r="H156" s="13">
        <v>876</v>
      </c>
      <c r="I156" s="14">
        <f t="shared" si="18"/>
        <v>2857</v>
      </c>
      <c r="J156" s="15">
        <f t="shared" si="19"/>
        <v>0</v>
      </c>
      <c r="K156" s="16">
        <f t="shared" si="19"/>
        <v>0</v>
      </c>
      <c r="L156" s="17">
        <f t="shared" si="19"/>
        <v>0</v>
      </c>
      <c r="M156" s="18">
        <f t="shared" si="20"/>
        <v>0</v>
      </c>
      <c r="N156" s="18">
        <f t="shared" si="21"/>
        <v>0</v>
      </c>
      <c r="O156" s="19">
        <f t="shared" si="22"/>
        <v>0</v>
      </c>
      <c r="P156" s="11">
        <v>-425.38</v>
      </c>
      <c r="Q156" s="12">
        <f t="shared" si="23"/>
        <v>-425.38</v>
      </c>
    </row>
    <row r="157" spans="1:17" x14ac:dyDescent="0.25">
      <c r="A157" s="2">
        <f t="shared" si="16"/>
        <v>143</v>
      </c>
      <c r="B157" s="21" t="s">
        <v>308</v>
      </c>
      <c r="C157" s="22" t="s">
        <v>309</v>
      </c>
      <c r="D157" s="13">
        <v>1673</v>
      </c>
      <c r="E157" s="13">
        <v>1213</v>
      </c>
      <c r="F157" s="4">
        <f t="shared" si="17"/>
        <v>2886</v>
      </c>
      <c r="G157" s="13">
        <v>1691</v>
      </c>
      <c r="H157" s="13">
        <v>1222</v>
      </c>
      <c r="I157" s="14">
        <f t="shared" si="18"/>
        <v>2913</v>
      </c>
      <c r="J157" s="15">
        <f t="shared" si="19"/>
        <v>18</v>
      </c>
      <c r="K157" s="16">
        <f t="shared" si="19"/>
        <v>9</v>
      </c>
      <c r="L157" s="17">
        <f t="shared" si="19"/>
        <v>27</v>
      </c>
      <c r="M157" s="18">
        <f t="shared" si="20"/>
        <v>127.8</v>
      </c>
      <c r="N157" s="18">
        <f t="shared" si="21"/>
        <v>25.38</v>
      </c>
      <c r="O157" s="19">
        <f t="shared" si="22"/>
        <v>153.18</v>
      </c>
      <c r="P157" s="11">
        <v>548.57000000000005</v>
      </c>
      <c r="Q157" s="12">
        <f t="shared" si="23"/>
        <v>701.75</v>
      </c>
    </row>
    <row r="158" spans="1:17" x14ac:dyDescent="0.25">
      <c r="A158" s="2">
        <f t="shared" si="16"/>
        <v>144</v>
      </c>
      <c r="B158" s="21" t="s">
        <v>310</v>
      </c>
      <c r="C158" s="22" t="s">
        <v>311</v>
      </c>
      <c r="D158" s="13">
        <v>11750</v>
      </c>
      <c r="E158" s="13">
        <v>2770</v>
      </c>
      <c r="F158" s="4">
        <f t="shared" si="17"/>
        <v>14520</v>
      </c>
      <c r="G158" s="13">
        <v>11999</v>
      </c>
      <c r="H158" s="13">
        <v>2841</v>
      </c>
      <c r="I158" s="14">
        <f t="shared" si="18"/>
        <v>14840</v>
      </c>
      <c r="J158" s="15">
        <f t="shared" si="19"/>
        <v>249</v>
      </c>
      <c r="K158" s="16">
        <f t="shared" si="19"/>
        <v>71</v>
      </c>
      <c r="L158" s="17">
        <f t="shared" si="19"/>
        <v>320</v>
      </c>
      <c r="M158" s="18">
        <f t="shared" si="20"/>
        <v>1767.8999999999999</v>
      </c>
      <c r="N158" s="18">
        <f t="shared" si="21"/>
        <v>200.22</v>
      </c>
      <c r="O158" s="19">
        <f t="shared" si="22"/>
        <v>1968.12</v>
      </c>
      <c r="P158" s="11">
        <v>-1369.11</v>
      </c>
      <c r="Q158" s="12">
        <f t="shared" si="23"/>
        <v>599.01</v>
      </c>
    </row>
    <row r="159" spans="1:17" x14ac:dyDescent="0.25">
      <c r="A159" s="2">
        <f t="shared" si="16"/>
        <v>145</v>
      </c>
      <c r="B159" s="21" t="s">
        <v>312</v>
      </c>
      <c r="C159" s="22" t="s">
        <v>313</v>
      </c>
      <c r="D159" s="13">
        <v>28</v>
      </c>
      <c r="E159" s="13">
        <v>0</v>
      </c>
      <c r="F159" s="4">
        <f t="shared" si="17"/>
        <v>28</v>
      </c>
      <c r="G159" s="13">
        <v>30</v>
      </c>
      <c r="H159" s="13">
        <v>0</v>
      </c>
      <c r="I159" s="14">
        <f t="shared" si="18"/>
        <v>30</v>
      </c>
      <c r="J159" s="15">
        <f t="shared" si="19"/>
        <v>2</v>
      </c>
      <c r="K159" s="16">
        <f t="shared" si="19"/>
        <v>0</v>
      </c>
      <c r="L159" s="17">
        <f t="shared" si="19"/>
        <v>2</v>
      </c>
      <c r="M159" s="18">
        <f t="shared" si="20"/>
        <v>14.2</v>
      </c>
      <c r="N159" s="18">
        <f t="shared" si="21"/>
        <v>0</v>
      </c>
      <c r="O159" s="19">
        <f t="shared" si="22"/>
        <v>14.2</v>
      </c>
      <c r="P159" s="11">
        <v>-8304.56</v>
      </c>
      <c r="Q159" s="12">
        <f t="shared" si="23"/>
        <v>-8290.3599999999988</v>
      </c>
    </row>
    <row r="160" spans="1:17" x14ac:dyDescent="0.25">
      <c r="A160" s="2">
        <f t="shared" si="16"/>
        <v>146</v>
      </c>
      <c r="B160" s="21" t="s">
        <v>314</v>
      </c>
      <c r="C160" s="22" t="s">
        <v>315</v>
      </c>
      <c r="D160" s="13">
        <v>5997</v>
      </c>
      <c r="E160" s="13">
        <v>2810</v>
      </c>
      <c r="F160" s="4">
        <f t="shared" si="17"/>
        <v>8807</v>
      </c>
      <c r="G160" s="13">
        <v>6028</v>
      </c>
      <c r="H160" s="13">
        <v>2823</v>
      </c>
      <c r="I160" s="14">
        <f t="shared" si="18"/>
        <v>8851</v>
      </c>
      <c r="J160" s="15">
        <f t="shared" si="19"/>
        <v>31</v>
      </c>
      <c r="K160" s="16">
        <f t="shared" si="19"/>
        <v>13</v>
      </c>
      <c r="L160" s="17">
        <f t="shared" si="19"/>
        <v>44</v>
      </c>
      <c r="M160" s="18">
        <f t="shared" si="20"/>
        <v>220.1</v>
      </c>
      <c r="N160" s="18">
        <f t="shared" si="21"/>
        <v>36.659999999999997</v>
      </c>
      <c r="O160" s="19">
        <f t="shared" si="22"/>
        <v>256.76</v>
      </c>
      <c r="P160" s="11">
        <v>-168.5</v>
      </c>
      <c r="Q160" s="12">
        <f t="shared" si="23"/>
        <v>88.259999999999991</v>
      </c>
    </row>
    <row r="161" spans="1:17" x14ac:dyDescent="0.25">
      <c r="A161" s="2">
        <f t="shared" si="16"/>
        <v>147</v>
      </c>
      <c r="B161" s="21" t="s">
        <v>316</v>
      </c>
      <c r="C161" s="22" t="s">
        <v>317</v>
      </c>
      <c r="D161" s="13">
        <v>6552</v>
      </c>
      <c r="E161" s="13">
        <v>4891</v>
      </c>
      <c r="F161" s="4">
        <f t="shared" si="17"/>
        <v>11443</v>
      </c>
      <c r="G161" s="13">
        <v>6902</v>
      </c>
      <c r="H161" s="13">
        <v>5035</v>
      </c>
      <c r="I161" s="14">
        <f t="shared" si="18"/>
        <v>11937</v>
      </c>
      <c r="J161" s="15">
        <f t="shared" si="19"/>
        <v>350</v>
      </c>
      <c r="K161" s="16">
        <f t="shared" si="19"/>
        <v>144</v>
      </c>
      <c r="L161" s="17">
        <f t="shared" si="19"/>
        <v>494</v>
      </c>
      <c r="M161" s="18">
        <f t="shared" si="20"/>
        <v>2485</v>
      </c>
      <c r="N161" s="18">
        <f t="shared" si="21"/>
        <v>406.08</v>
      </c>
      <c r="O161" s="19">
        <f t="shared" si="22"/>
        <v>2891.08</v>
      </c>
      <c r="P161" s="11">
        <v>794.21</v>
      </c>
      <c r="Q161" s="12">
        <f t="shared" si="23"/>
        <v>3685.29</v>
      </c>
    </row>
    <row r="162" spans="1:17" x14ac:dyDescent="0.25">
      <c r="A162" s="2">
        <f t="shared" si="16"/>
        <v>148</v>
      </c>
      <c r="B162" s="21" t="s">
        <v>318</v>
      </c>
      <c r="C162" s="22" t="s">
        <v>319</v>
      </c>
      <c r="D162" s="13">
        <v>5520</v>
      </c>
      <c r="E162" s="13">
        <v>2111</v>
      </c>
      <c r="F162" s="4">
        <f t="shared" si="17"/>
        <v>7631</v>
      </c>
      <c r="G162" s="13">
        <v>5585</v>
      </c>
      <c r="H162" s="13">
        <v>2130</v>
      </c>
      <c r="I162" s="14">
        <f t="shared" si="18"/>
        <v>7715</v>
      </c>
      <c r="J162" s="15">
        <f t="shared" si="19"/>
        <v>65</v>
      </c>
      <c r="K162" s="16">
        <f t="shared" si="19"/>
        <v>19</v>
      </c>
      <c r="L162" s="17">
        <f t="shared" si="19"/>
        <v>84</v>
      </c>
      <c r="M162" s="18">
        <f t="shared" si="20"/>
        <v>461.5</v>
      </c>
      <c r="N162" s="18">
        <f t="shared" si="21"/>
        <v>53.58</v>
      </c>
      <c r="O162" s="19">
        <f t="shared" si="22"/>
        <v>515.08000000000004</v>
      </c>
      <c r="P162" s="11">
        <v>0</v>
      </c>
      <c r="Q162" s="12">
        <f t="shared" si="23"/>
        <v>515.08000000000004</v>
      </c>
    </row>
    <row r="163" spans="1:17" x14ac:dyDescent="0.25">
      <c r="A163" s="2">
        <f t="shared" si="16"/>
        <v>149</v>
      </c>
      <c r="B163" s="21" t="s">
        <v>320</v>
      </c>
      <c r="C163" s="22" t="s">
        <v>321</v>
      </c>
      <c r="D163" s="13">
        <v>5843</v>
      </c>
      <c r="E163" s="13">
        <v>1812</v>
      </c>
      <c r="F163" s="4">
        <f t="shared" si="17"/>
        <v>7655</v>
      </c>
      <c r="G163" s="13">
        <v>5868</v>
      </c>
      <c r="H163" s="13">
        <v>1827</v>
      </c>
      <c r="I163" s="14">
        <f t="shared" si="18"/>
        <v>7695</v>
      </c>
      <c r="J163" s="15">
        <f t="shared" si="19"/>
        <v>25</v>
      </c>
      <c r="K163" s="16">
        <f t="shared" si="19"/>
        <v>15</v>
      </c>
      <c r="L163" s="17">
        <f t="shared" si="19"/>
        <v>40</v>
      </c>
      <c r="M163" s="18">
        <f t="shared" si="20"/>
        <v>177.5</v>
      </c>
      <c r="N163" s="18">
        <f t="shared" si="21"/>
        <v>42.3</v>
      </c>
      <c r="O163" s="19">
        <f t="shared" si="22"/>
        <v>219.8</v>
      </c>
      <c r="P163" s="11">
        <v>607.21</v>
      </c>
      <c r="Q163" s="12">
        <f t="shared" si="23"/>
        <v>827.01</v>
      </c>
    </row>
    <row r="164" spans="1:17" x14ac:dyDescent="0.25">
      <c r="A164" s="2">
        <f t="shared" si="16"/>
        <v>150</v>
      </c>
      <c r="B164" s="21" t="s">
        <v>322</v>
      </c>
      <c r="C164" s="22" t="s">
        <v>323</v>
      </c>
      <c r="D164" s="13">
        <v>330</v>
      </c>
      <c r="E164" s="13">
        <v>152</v>
      </c>
      <c r="F164" s="4">
        <f t="shared" si="17"/>
        <v>482</v>
      </c>
      <c r="G164" s="13">
        <v>388</v>
      </c>
      <c r="H164" s="13">
        <v>174</v>
      </c>
      <c r="I164" s="14">
        <f t="shared" si="18"/>
        <v>562</v>
      </c>
      <c r="J164" s="15">
        <f t="shared" si="19"/>
        <v>58</v>
      </c>
      <c r="K164" s="16">
        <f t="shared" si="19"/>
        <v>22</v>
      </c>
      <c r="L164" s="17">
        <f t="shared" si="19"/>
        <v>80</v>
      </c>
      <c r="M164" s="18">
        <f t="shared" si="20"/>
        <v>411.79999999999995</v>
      </c>
      <c r="N164" s="18">
        <f t="shared" si="21"/>
        <v>62.04</v>
      </c>
      <c r="O164" s="19">
        <f t="shared" si="22"/>
        <v>473.84</v>
      </c>
      <c r="P164" s="11">
        <v>-715.91</v>
      </c>
      <c r="Q164" s="12">
        <f t="shared" si="23"/>
        <v>-242.07</v>
      </c>
    </row>
    <row r="165" spans="1:17" x14ac:dyDescent="0.25">
      <c r="A165" s="2">
        <f t="shared" si="16"/>
        <v>151</v>
      </c>
      <c r="B165" s="21" t="s">
        <v>324</v>
      </c>
      <c r="C165" s="22" t="s">
        <v>325</v>
      </c>
      <c r="D165" s="13">
        <f>6513-6522</f>
        <v>-9</v>
      </c>
      <c r="E165" s="13">
        <f>1052-1054</f>
        <v>-2</v>
      </c>
      <c r="F165" s="4">
        <f t="shared" si="17"/>
        <v>-11</v>
      </c>
      <c r="G165" s="13">
        <v>27</v>
      </c>
      <c r="H165" s="13">
        <v>2</v>
      </c>
      <c r="I165" s="14">
        <f t="shared" si="18"/>
        <v>29</v>
      </c>
      <c r="J165" s="15">
        <f t="shared" si="19"/>
        <v>36</v>
      </c>
      <c r="K165" s="16">
        <f t="shared" si="19"/>
        <v>4</v>
      </c>
      <c r="L165" s="17">
        <f t="shared" si="19"/>
        <v>40</v>
      </c>
      <c r="M165" s="18">
        <f t="shared" si="20"/>
        <v>255.6</v>
      </c>
      <c r="N165" s="18">
        <f t="shared" si="21"/>
        <v>11.28</v>
      </c>
      <c r="O165" s="19">
        <f t="shared" si="22"/>
        <v>266.88</v>
      </c>
      <c r="P165" s="11">
        <v>0</v>
      </c>
      <c r="Q165" s="12">
        <f t="shared" si="23"/>
        <v>266.88</v>
      </c>
    </row>
    <row r="166" spans="1:17" x14ac:dyDescent="0.25">
      <c r="A166" s="2">
        <f t="shared" si="16"/>
        <v>152</v>
      </c>
      <c r="B166" s="21" t="s">
        <v>326</v>
      </c>
      <c r="C166" s="22" t="s">
        <v>327</v>
      </c>
      <c r="D166" s="13">
        <v>1912</v>
      </c>
      <c r="E166" s="13">
        <v>972</v>
      </c>
      <c r="F166" s="4">
        <f t="shared" si="17"/>
        <v>2884</v>
      </c>
      <c r="G166" s="13">
        <v>1957</v>
      </c>
      <c r="H166" s="13">
        <v>993</v>
      </c>
      <c r="I166" s="14">
        <f t="shared" si="18"/>
        <v>2950</v>
      </c>
      <c r="J166" s="15">
        <f t="shared" si="19"/>
        <v>45</v>
      </c>
      <c r="K166" s="16">
        <f t="shared" si="19"/>
        <v>21</v>
      </c>
      <c r="L166" s="17">
        <f t="shared" si="19"/>
        <v>66</v>
      </c>
      <c r="M166" s="18">
        <f t="shared" si="20"/>
        <v>319.5</v>
      </c>
      <c r="N166" s="18">
        <f t="shared" si="21"/>
        <v>59.22</v>
      </c>
      <c r="O166" s="19">
        <f t="shared" si="22"/>
        <v>378.72</v>
      </c>
      <c r="P166" s="11">
        <v>0</v>
      </c>
      <c r="Q166" s="12">
        <f t="shared" si="23"/>
        <v>378.72</v>
      </c>
    </row>
    <row r="167" spans="1:17" x14ac:dyDescent="0.25">
      <c r="A167" s="2">
        <f t="shared" si="16"/>
        <v>153</v>
      </c>
      <c r="B167" s="21" t="s">
        <v>328</v>
      </c>
      <c r="C167" s="22" t="s">
        <v>329</v>
      </c>
      <c r="D167" s="13">
        <v>0</v>
      </c>
      <c r="E167" s="13">
        <v>0</v>
      </c>
      <c r="F167" s="4">
        <f t="shared" si="17"/>
        <v>0</v>
      </c>
      <c r="G167" s="13">
        <v>0</v>
      </c>
      <c r="H167" s="13">
        <v>0</v>
      </c>
      <c r="I167" s="14">
        <f t="shared" si="18"/>
        <v>0</v>
      </c>
      <c r="J167" s="15">
        <f t="shared" si="19"/>
        <v>0</v>
      </c>
      <c r="K167" s="16">
        <f t="shared" si="19"/>
        <v>0</v>
      </c>
      <c r="L167" s="17">
        <f t="shared" si="19"/>
        <v>0</v>
      </c>
      <c r="M167" s="18">
        <f t="shared" si="20"/>
        <v>0</v>
      </c>
      <c r="N167" s="18">
        <f t="shared" si="21"/>
        <v>0</v>
      </c>
      <c r="O167" s="19">
        <f t="shared" si="22"/>
        <v>0</v>
      </c>
      <c r="P167" s="11">
        <v>0</v>
      </c>
      <c r="Q167" s="12">
        <f t="shared" si="23"/>
        <v>0</v>
      </c>
    </row>
    <row r="168" spans="1:17" x14ac:dyDescent="0.25">
      <c r="A168" s="2">
        <f t="shared" si="16"/>
        <v>154</v>
      </c>
      <c r="B168" s="21" t="s">
        <v>330</v>
      </c>
      <c r="C168" s="22" t="s">
        <v>331</v>
      </c>
      <c r="D168" s="13">
        <v>2180</v>
      </c>
      <c r="E168" s="13">
        <v>547</v>
      </c>
      <c r="F168" s="4">
        <f t="shared" si="17"/>
        <v>2727</v>
      </c>
      <c r="G168" s="13">
        <v>2203</v>
      </c>
      <c r="H168" s="13">
        <v>553</v>
      </c>
      <c r="I168" s="14">
        <f t="shared" si="18"/>
        <v>2756</v>
      </c>
      <c r="J168" s="15">
        <f t="shared" si="19"/>
        <v>23</v>
      </c>
      <c r="K168" s="16">
        <f t="shared" si="19"/>
        <v>6</v>
      </c>
      <c r="L168" s="17">
        <f t="shared" si="19"/>
        <v>29</v>
      </c>
      <c r="M168" s="18">
        <f t="shared" si="20"/>
        <v>163.29999999999998</v>
      </c>
      <c r="N168" s="18">
        <f t="shared" si="21"/>
        <v>16.919999999999998</v>
      </c>
      <c r="O168" s="19">
        <f t="shared" si="22"/>
        <v>180.21999999999997</v>
      </c>
      <c r="P168" s="11">
        <v>-638.67999999999995</v>
      </c>
      <c r="Q168" s="12">
        <f t="shared" si="23"/>
        <v>-458.46</v>
      </c>
    </row>
    <row r="169" spans="1:17" x14ac:dyDescent="0.25">
      <c r="A169" s="2">
        <f t="shared" si="16"/>
        <v>155</v>
      </c>
      <c r="B169" s="21" t="s">
        <v>332</v>
      </c>
      <c r="C169" s="22" t="s">
        <v>333</v>
      </c>
      <c r="D169" s="13">
        <v>274</v>
      </c>
      <c r="E169" s="13">
        <v>60</v>
      </c>
      <c r="F169" s="4">
        <f t="shared" si="17"/>
        <v>334</v>
      </c>
      <c r="G169" s="13">
        <v>277</v>
      </c>
      <c r="H169" s="13">
        <v>61</v>
      </c>
      <c r="I169" s="14">
        <f t="shared" si="18"/>
        <v>338</v>
      </c>
      <c r="J169" s="15">
        <f t="shared" si="19"/>
        <v>3</v>
      </c>
      <c r="K169" s="16">
        <f t="shared" si="19"/>
        <v>1</v>
      </c>
      <c r="L169" s="17">
        <f t="shared" si="19"/>
        <v>4</v>
      </c>
      <c r="M169" s="18">
        <f t="shared" si="20"/>
        <v>21.299999999999997</v>
      </c>
      <c r="N169" s="18">
        <f t="shared" si="21"/>
        <v>2.82</v>
      </c>
      <c r="O169" s="19">
        <f t="shared" si="22"/>
        <v>24.119999999999997</v>
      </c>
      <c r="P169" s="11">
        <v>-192.92</v>
      </c>
      <c r="Q169" s="12">
        <f t="shared" si="23"/>
        <v>-168.79999999999998</v>
      </c>
    </row>
    <row r="170" spans="1:17" x14ac:dyDescent="0.25">
      <c r="A170" s="2">
        <f t="shared" si="16"/>
        <v>156</v>
      </c>
      <c r="B170" s="21" t="s">
        <v>334</v>
      </c>
      <c r="C170" s="22" t="s">
        <v>335</v>
      </c>
      <c r="D170" s="13">
        <v>2437</v>
      </c>
      <c r="E170" s="13">
        <v>1611</v>
      </c>
      <c r="F170" s="4">
        <f t="shared" si="17"/>
        <v>4048</v>
      </c>
      <c r="G170" s="13">
        <v>2558</v>
      </c>
      <c r="H170" s="13">
        <v>1673</v>
      </c>
      <c r="I170" s="14">
        <f t="shared" si="18"/>
        <v>4231</v>
      </c>
      <c r="J170" s="15">
        <f t="shared" si="19"/>
        <v>121</v>
      </c>
      <c r="K170" s="16">
        <f t="shared" si="19"/>
        <v>62</v>
      </c>
      <c r="L170" s="17">
        <f t="shared" si="19"/>
        <v>183</v>
      </c>
      <c r="M170" s="18">
        <f t="shared" si="20"/>
        <v>859.09999999999991</v>
      </c>
      <c r="N170" s="18">
        <f t="shared" si="21"/>
        <v>174.84</v>
      </c>
      <c r="O170" s="19">
        <f t="shared" si="22"/>
        <v>1033.9399999999998</v>
      </c>
      <c r="P170" s="11">
        <v>-1033.94</v>
      </c>
      <c r="Q170" s="12">
        <f t="shared" si="23"/>
        <v>0</v>
      </c>
    </row>
    <row r="171" spans="1:17" x14ac:dyDescent="0.25">
      <c r="A171" s="2">
        <f t="shared" si="16"/>
        <v>157</v>
      </c>
      <c r="B171" s="21" t="s">
        <v>336</v>
      </c>
      <c r="C171" s="22" t="s">
        <v>337</v>
      </c>
      <c r="D171" s="13">
        <v>641</v>
      </c>
      <c r="E171" s="13">
        <v>78</v>
      </c>
      <c r="F171" s="4">
        <f t="shared" si="17"/>
        <v>719</v>
      </c>
      <c r="G171" s="13">
        <v>644</v>
      </c>
      <c r="H171" s="13">
        <v>78</v>
      </c>
      <c r="I171" s="14">
        <f t="shared" si="18"/>
        <v>722</v>
      </c>
      <c r="J171" s="15">
        <f t="shared" si="19"/>
        <v>3</v>
      </c>
      <c r="K171" s="16">
        <f t="shared" si="19"/>
        <v>0</v>
      </c>
      <c r="L171" s="17">
        <f t="shared" si="19"/>
        <v>3</v>
      </c>
      <c r="M171" s="18">
        <f t="shared" si="20"/>
        <v>21.299999999999997</v>
      </c>
      <c r="N171" s="18">
        <f t="shared" si="21"/>
        <v>0</v>
      </c>
      <c r="O171" s="19">
        <f t="shared" si="22"/>
        <v>21.299999999999997</v>
      </c>
      <c r="P171" s="11">
        <v>-1991.29</v>
      </c>
      <c r="Q171" s="12">
        <f t="shared" si="23"/>
        <v>-1969.99</v>
      </c>
    </row>
    <row r="172" spans="1:17" x14ac:dyDescent="0.25">
      <c r="A172" s="2">
        <f t="shared" si="16"/>
        <v>158</v>
      </c>
      <c r="B172" s="21" t="s">
        <v>338</v>
      </c>
      <c r="C172" s="22" t="s">
        <v>339</v>
      </c>
      <c r="D172" s="13">
        <v>3718</v>
      </c>
      <c r="E172" s="13">
        <v>1680</v>
      </c>
      <c r="F172" s="4">
        <f t="shared" si="17"/>
        <v>5398</v>
      </c>
      <c r="G172" s="13">
        <v>3921</v>
      </c>
      <c r="H172" s="13">
        <v>1802</v>
      </c>
      <c r="I172" s="14">
        <f t="shared" si="18"/>
        <v>5723</v>
      </c>
      <c r="J172" s="15">
        <f t="shared" si="19"/>
        <v>203</v>
      </c>
      <c r="K172" s="16">
        <f t="shared" si="19"/>
        <v>122</v>
      </c>
      <c r="L172" s="17">
        <f t="shared" si="19"/>
        <v>325</v>
      </c>
      <c r="M172" s="18">
        <f t="shared" si="20"/>
        <v>1441.3</v>
      </c>
      <c r="N172" s="18">
        <f t="shared" si="21"/>
        <v>344.03999999999996</v>
      </c>
      <c r="O172" s="19">
        <f t="shared" si="22"/>
        <v>1785.34</v>
      </c>
      <c r="P172" s="11">
        <v>17.309999999999999</v>
      </c>
      <c r="Q172" s="12">
        <f t="shared" si="23"/>
        <v>1802.6499999999999</v>
      </c>
    </row>
    <row r="173" spans="1:17" x14ac:dyDescent="0.25">
      <c r="A173" s="2">
        <f t="shared" si="16"/>
        <v>159</v>
      </c>
      <c r="B173" s="21" t="s">
        <v>340</v>
      </c>
      <c r="C173" s="22" t="s">
        <v>341</v>
      </c>
      <c r="D173" s="13">
        <v>1278</v>
      </c>
      <c r="E173" s="13">
        <v>825</v>
      </c>
      <c r="F173" s="4">
        <f t="shared" si="17"/>
        <v>2103</v>
      </c>
      <c r="G173" s="13">
        <v>1309</v>
      </c>
      <c r="H173" s="13">
        <v>832</v>
      </c>
      <c r="I173" s="14">
        <f t="shared" si="18"/>
        <v>2141</v>
      </c>
      <c r="J173" s="15">
        <f t="shared" si="19"/>
        <v>31</v>
      </c>
      <c r="K173" s="16">
        <f t="shared" si="19"/>
        <v>7</v>
      </c>
      <c r="L173" s="17">
        <f t="shared" si="19"/>
        <v>38</v>
      </c>
      <c r="M173" s="18">
        <f t="shared" si="20"/>
        <v>220.1</v>
      </c>
      <c r="N173" s="18">
        <f t="shared" si="21"/>
        <v>19.739999999999998</v>
      </c>
      <c r="O173" s="19">
        <f t="shared" si="22"/>
        <v>239.84</v>
      </c>
      <c r="P173" s="11">
        <v>-0.66</v>
      </c>
      <c r="Q173" s="12">
        <f t="shared" si="23"/>
        <v>239.18</v>
      </c>
    </row>
    <row r="174" spans="1:17" x14ac:dyDescent="0.25">
      <c r="A174" s="2">
        <f t="shared" si="16"/>
        <v>160</v>
      </c>
      <c r="B174" s="21" t="s">
        <v>342</v>
      </c>
      <c r="C174" s="22" t="s">
        <v>343</v>
      </c>
      <c r="D174" s="13">
        <v>5</v>
      </c>
      <c r="E174" s="13">
        <v>1</v>
      </c>
      <c r="F174" s="4">
        <f t="shared" si="17"/>
        <v>6</v>
      </c>
      <c r="G174" s="13">
        <v>5</v>
      </c>
      <c r="H174" s="13">
        <v>1</v>
      </c>
      <c r="I174" s="14">
        <f t="shared" si="18"/>
        <v>6</v>
      </c>
      <c r="J174" s="15">
        <f t="shared" si="19"/>
        <v>0</v>
      </c>
      <c r="K174" s="16">
        <f t="shared" si="19"/>
        <v>0</v>
      </c>
      <c r="L174" s="17">
        <f t="shared" si="19"/>
        <v>0</v>
      </c>
      <c r="M174" s="18">
        <f t="shared" si="20"/>
        <v>0</v>
      </c>
      <c r="N174" s="18">
        <f t="shared" si="21"/>
        <v>0</v>
      </c>
      <c r="O174" s="19">
        <f t="shared" si="22"/>
        <v>0</v>
      </c>
      <c r="P174" s="11">
        <v>-154.18</v>
      </c>
      <c r="Q174" s="12">
        <f t="shared" si="23"/>
        <v>-154.18</v>
      </c>
    </row>
    <row r="175" spans="1:17" x14ac:dyDescent="0.25">
      <c r="A175" s="2">
        <f t="shared" si="16"/>
        <v>161</v>
      </c>
      <c r="B175" s="3" t="s">
        <v>344</v>
      </c>
      <c r="C175" s="4" t="s">
        <v>345</v>
      </c>
      <c r="D175" s="13">
        <v>241</v>
      </c>
      <c r="E175" s="13">
        <v>22</v>
      </c>
      <c r="F175" s="4">
        <f t="shared" si="17"/>
        <v>263</v>
      </c>
      <c r="G175" s="13">
        <v>241</v>
      </c>
      <c r="H175" s="13">
        <v>22</v>
      </c>
      <c r="I175" s="14">
        <f t="shared" si="18"/>
        <v>263</v>
      </c>
      <c r="J175" s="15">
        <f t="shared" si="19"/>
        <v>0</v>
      </c>
      <c r="K175" s="16">
        <f t="shared" si="19"/>
        <v>0</v>
      </c>
      <c r="L175" s="17">
        <f t="shared" si="19"/>
        <v>0</v>
      </c>
      <c r="M175" s="18">
        <f t="shared" si="20"/>
        <v>0</v>
      </c>
      <c r="N175" s="18">
        <f t="shared" si="21"/>
        <v>0</v>
      </c>
      <c r="O175" s="19">
        <f t="shared" si="22"/>
        <v>0</v>
      </c>
      <c r="P175" s="11">
        <v>479.35</v>
      </c>
      <c r="Q175" s="12">
        <f t="shared" si="23"/>
        <v>479.35</v>
      </c>
    </row>
    <row r="176" spans="1:17" x14ac:dyDescent="0.25">
      <c r="A176" s="2">
        <f t="shared" si="16"/>
        <v>162</v>
      </c>
      <c r="B176" s="21" t="s">
        <v>346</v>
      </c>
      <c r="C176" s="22" t="s">
        <v>347</v>
      </c>
      <c r="D176" s="13">
        <v>3690</v>
      </c>
      <c r="E176" s="13">
        <v>1423</v>
      </c>
      <c r="F176" s="4">
        <f t="shared" si="17"/>
        <v>5113</v>
      </c>
      <c r="G176" s="13">
        <v>3825</v>
      </c>
      <c r="H176" s="13">
        <v>1473</v>
      </c>
      <c r="I176" s="14">
        <f t="shared" si="18"/>
        <v>5298</v>
      </c>
      <c r="J176" s="15">
        <f t="shared" si="19"/>
        <v>135</v>
      </c>
      <c r="K176" s="16">
        <f t="shared" si="19"/>
        <v>50</v>
      </c>
      <c r="L176" s="17">
        <f t="shared" si="19"/>
        <v>185</v>
      </c>
      <c r="M176" s="18">
        <f t="shared" si="20"/>
        <v>958.5</v>
      </c>
      <c r="N176" s="18">
        <f t="shared" si="21"/>
        <v>141</v>
      </c>
      <c r="O176" s="19">
        <f t="shared" si="22"/>
        <v>1099.5</v>
      </c>
      <c r="P176" s="11">
        <v>1075.08</v>
      </c>
      <c r="Q176" s="12">
        <f t="shared" si="23"/>
        <v>2174.58</v>
      </c>
    </row>
    <row r="177" spans="1:17" x14ac:dyDescent="0.25">
      <c r="A177" s="2">
        <f t="shared" si="16"/>
        <v>163</v>
      </c>
      <c r="B177" s="21" t="s">
        <v>348</v>
      </c>
      <c r="C177" s="22" t="s">
        <v>349</v>
      </c>
      <c r="D177" s="13">
        <v>5667</v>
      </c>
      <c r="E177" s="13">
        <v>2487</v>
      </c>
      <c r="F177" s="4">
        <f t="shared" si="17"/>
        <v>8154</v>
      </c>
      <c r="G177" s="13">
        <v>5668</v>
      </c>
      <c r="H177" s="13">
        <v>2487</v>
      </c>
      <c r="I177" s="14">
        <f t="shared" si="18"/>
        <v>8155</v>
      </c>
      <c r="J177" s="15">
        <f t="shared" si="19"/>
        <v>1</v>
      </c>
      <c r="K177" s="16">
        <f t="shared" si="19"/>
        <v>0</v>
      </c>
      <c r="L177" s="17">
        <f t="shared" si="19"/>
        <v>1</v>
      </c>
      <c r="M177" s="18">
        <f t="shared" si="20"/>
        <v>7.1</v>
      </c>
      <c r="N177" s="18">
        <f t="shared" si="21"/>
        <v>0</v>
      </c>
      <c r="O177" s="19">
        <f t="shared" si="22"/>
        <v>7.1</v>
      </c>
      <c r="P177" s="11">
        <v>-30.89</v>
      </c>
      <c r="Q177" s="12">
        <f t="shared" si="23"/>
        <v>-23.79</v>
      </c>
    </row>
    <row r="178" spans="1:17" x14ac:dyDescent="0.25">
      <c r="A178" s="2">
        <f t="shared" si="16"/>
        <v>164</v>
      </c>
      <c r="B178" s="21" t="s">
        <v>350</v>
      </c>
      <c r="C178" s="22" t="s">
        <v>351</v>
      </c>
      <c r="D178" s="13">
        <v>5269</v>
      </c>
      <c r="E178" s="13">
        <v>1817</v>
      </c>
      <c r="F178" s="4">
        <f t="shared" si="17"/>
        <v>7086</v>
      </c>
      <c r="G178" s="13">
        <v>5271</v>
      </c>
      <c r="H178" s="13">
        <v>1817</v>
      </c>
      <c r="I178" s="14">
        <f t="shared" si="18"/>
        <v>7088</v>
      </c>
      <c r="J178" s="15">
        <f t="shared" si="19"/>
        <v>2</v>
      </c>
      <c r="K178" s="16">
        <f t="shared" si="19"/>
        <v>0</v>
      </c>
      <c r="L178" s="17">
        <f t="shared" si="19"/>
        <v>2</v>
      </c>
      <c r="M178" s="18">
        <f t="shared" si="20"/>
        <v>14.2</v>
      </c>
      <c r="N178" s="18">
        <f t="shared" si="21"/>
        <v>0</v>
      </c>
      <c r="O178" s="19">
        <f t="shared" si="22"/>
        <v>14.2</v>
      </c>
      <c r="P178" s="11">
        <v>128.57</v>
      </c>
      <c r="Q178" s="12">
        <f t="shared" si="23"/>
        <v>142.76999999999998</v>
      </c>
    </row>
    <row r="179" spans="1:17" x14ac:dyDescent="0.25">
      <c r="A179" s="2">
        <f t="shared" si="16"/>
        <v>165</v>
      </c>
      <c r="B179" s="21" t="s">
        <v>352</v>
      </c>
      <c r="C179" s="22" t="s">
        <v>353</v>
      </c>
      <c r="D179" s="13">
        <v>550</v>
      </c>
      <c r="E179" s="13">
        <v>179</v>
      </c>
      <c r="F179" s="4">
        <f t="shared" si="17"/>
        <v>729</v>
      </c>
      <c r="G179" s="13">
        <v>632</v>
      </c>
      <c r="H179" s="13">
        <v>220</v>
      </c>
      <c r="I179" s="14">
        <f t="shared" si="18"/>
        <v>852</v>
      </c>
      <c r="J179" s="15">
        <f t="shared" si="19"/>
        <v>82</v>
      </c>
      <c r="K179" s="16">
        <f t="shared" si="19"/>
        <v>41</v>
      </c>
      <c r="L179" s="17">
        <f t="shared" si="19"/>
        <v>123</v>
      </c>
      <c r="M179" s="18">
        <f t="shared" si="20"/>
        <v>582.19999999999993</v>
      </c>
      <c r="N179" s="18">
        <f t="shared" si="21"/>
        <v>115.61999999999999</v>
      </c>
      <c r="O179" s="19">
        <f t="shared" si="22"/>
        <v>697.81999999999994</v>
      </c>
      <c r="P179" s="11">
        <v>-1208.32</v>
      </c>
      <c r="Q179" s="12">
        <f t="shared" si="23"/>
        <v>-510.5</v>
      </c>
    </row>
    <row r="180" spans="1:17" x14ac:dyDescent="0.25">
      <c r="A180" s="2">
        <f t="shared" si="16"/>
        <v>166</v>
      </c>
      <c r="B180" s="21" t="s">
        <v>354</v>
      </c>
      <c r="C180" s="22" t="s">
        <v>355</v>
      </c>
      <c r="D180" s="13">
        <v>23144</v>
      </c>
      <c r="E180" s="13">
        <v>10099</v>
      </c>
      <c r="F180" s="4">
        <f t="shared" si="17"/>
        <v>33243</v>
      </c>
      <c r="G180" s="13">
        <v>23246</v>
      </c>
      <c r="H180" s="13">
        <v>10139</v>
      </c>
      <c r="I180" s="14">
        <f t="shared" si="18"/>
        <v>33385</v>
      </c>
      <c r="J180" s="15">
        <f t="shared" si="19"/>
        <v>102</v>
      </c>
      <c r="K180" s="16">
        <f t="shared" si="19"/>
        <v>40</v>
      </c>
      <c r="L180" s="17">
        <f t="shared" si="19"/>
        <v>142</v>
      </c>
      <c r="M180" s="18">
        <f t="shared" si="20"/>
        <v>724.19999999999993</v>
      </c>
      <c r="N180" s="18">
        <f t="shared" si="21"/>
        <v>112.8</v>
      </c>
      <c r="O180" s="19">
        <f t="shared" si="22"/>
        <v>836.99999999999989</v>
      </c>
      <c r="P180" s="11">
        <v>1772.44</v>
      </c>
      <c r="Q180" s="12">
        <f t="shared" si="23"/>
        <v>2609.44</v>
      </c>
    </row>
    <row r="181" spans="1:17" x14ac:dyDescent="0.25">
      <c r="A181" s="2">
        <f t="shared" si="16"/>
        <v>167</v>
      </c>
      <c r="B181" s="21" t="s">
        <v>356</v>
      </c>
      <c r="C181" s="22" t="s">
        <v>357</v>
      </c>
      <c r="D181" s="13">
        <v>5694</v>
      </c>
      <c r="E181" s="13">
        <v>2674</v>
      </c>
      <c r="F181" s="4">
        <f t="shared" si="17"/>
        <v>8368</v>
      </c>
      <c r="G181" s="13">
        <v>5699</v>
      </c>
      <c r="H181" s="13">
        <v>2677</v>
      </c>
      <c r="I181" s="14">
        <f t="shared" si="18"/>
        <v>8376</v>
      </c>
      <c r="J181" s="15">
        <f t="shared" si="19"/>
        <v>5</v>
      </c>
      <c r="K181" s="16">
        <f t="shared" si="19"/>
        <v>3</v>
      </c>
      <c r="L181" s="17">
        <f t="shared" si="19"/>
        <v>8</v>
      </c>
      <c r="M181" s="18">
        <f t="shared" si="20"/>
        <v>35.5</v>
      </c>
      <c r="N181" s="18">
        <f t="shared" si="21"/>
        <v>8.4599999999999991</v>
      </c>
      <c r="O181" s="19">
        <f t="shared" si="22"/>
        <v>43.96</v>
      </c>
      <c r="P181" s="11">
        <v>-32.06</v>
      </c>
      <c r="Q181" s="12">
        <f t="shared" si="23"/>
        <v>11.899999999999999</v>
      </c>
    </row>
    <row r="182" spans="1:17" x14ac:dyDescent="0.25">
      <c r="A182" s="2">
        <f t="shared" si="16"/>
        <v>168</v>
      </c>
      <c r="B182" s="21" t="s">
        <v>358</v>
      </c>
      <c r="C182" s="22" t="s">
        <v>359</v>
      </c>
      <c r="D182" s="13">
        <v>13351</v>
      </c>
      <c r="E182" s="13">
        <v>2918</v>
      </c>
      <c r="F182" s="4">
        <f t="shared" si="17"/>
        <v>16269</v>
      </c>
      <c r="G182" s="13">
        <v>13389</v>
      </c>
      <c r="H182" s="13">
        <v>2933</v>
      </c>
      <c r="I182" s="14">
        <f t="shared" si="18"/>
        <v>16322</v>
      </c>
      <c r="J182" s="15">
        <f t="shared" si="19"/>
        <v>38</v>
      </c>
      <c r="K182" s="16">
        <f t="shared" si="19"/>
        <v>15</v>
      </c>
      <c r="L182" s="17">
        <f t="shared" si="19"/>
        <v>53</v>
      </c>
      <c r="M182" s="18">
        <f t="shared" si="20"/>
        <v>269.8</v>
      </c>
      <c r="N182" s="18">
        <f t="shared" si="21"/>
        <v>42.3</v>
      </c>
      <c r="O182" s="19">
        <f t="shared" si="22"/>
        <v>312.10000000000002</v>
      </c>
      <c r="P182" s="11">
        <v>-895.52</v>
      </c>
      <c r="Q182" s="12">
        <f t="shared" si="23"/>
        <v>-583.41999999999996</v>
      </c>
    </row>
    <row r="183" spans="1:17" x14ac:dyDescent="0.25">
      <c r="A183" s="2">
        <f t="shared" si="16"/>
        <v>169</v>
      </c>
      <c r="B183" s="21" t="s">
        <v>360</v>
      </c>
      <c r="C183" s="22" t="s">
        <v>361</v>
      </c>
      <c r="D183" s="13">
        <v>2323</v>
      </c>
      <c r="E183" s="13">
        <v>986</v>
      </c>
      <c r="F183" s="4">
        <f t="shared" si="17"/>
        <v>3309</v>
      </c>
      <c r="G183" s="13">
        <v>2345</v>
      </c>
      <c r="H183" s="13">
        <v>1003</v>
      </c>
      <c r="I183" s="14">
        <f t="shared" si="18"/>
        <v>3348</v>
      </c>
      <c r="J183" s="15">
        <f t="shared" si="19"/>
        <v>22</v>
      </c>
      <c r="K183" s="16">
        <f t="shared" si="19"/>
        <v>17</v>
      </c>
      <c r="L183" s="17">
        <f t="shared" si="19"/>
        <v>39</v>
      </c>
      <c r="M183" s="18">
        <f t="shared" si="20"/>
        <v>156.19999999999999</v>
      </c>
      <c r="N183" s="18">
        <f t="shared" si="21"/>
        <v>47.94</v>
      </c>
      <c r="O183" s="19">
        <f t="shared" si="22"/>
        <v>204.14</v>
      </c>
      <c r="P183" s="11">
        <v>-925.35</v>
      </c>
      <c r="Q183" s="12">
        <f t="shared" si="23"/>
        <v>-721.21</v>
      </c>
    </row>
    <row r="184" spans="1:17" x14ac:dyDescent="0.25">
      <c r="A184" s="2">
        <f t="shared" si="16"/>
        <v>170</v>
      </c>
      <c r="B184" s="21" t="s">
        <v>362</v>
      </c>
      <c r="C184" s="22" t="s">
        <v>363</v>
      </c>
      <c r="D184" s="13">
        <v>3821</v>
      </c>
      <c r="E184" s="13">
        <v>1816</v>
      </c>
      <c r="F184" s="4">
        <f t="shared" si="17"/>
        <v>5637</v>
      </c>
      <c r="G184" s="13">
        <v>3965</v>
      </c>
      <c r="H184" s="13">
        <v>1874</v>
      </c>
      <c r="I184" s="14">
        <f t="shared" si="18"/>
        <v>5839</v>
      </c>
      <c r="J184" s="15">
        <f t="shared" si="19"/>
        <v>144</v>
      </c>
      <c r="K184" s="16">
        <f t="shared" si="19"/>
        <v>58</v>
      </c>
      <c r="L184" s="17">
        <f t="shared" si="19"/>
        <v>202</v>
      </c>
      <c r="M184" s="18">
        <f t="shared" si="20"/>
        <v>1022.4</v>
      </c>
      <c r="N184" s="18">
        <f t="shared" si="21"/>
        <v>163.56</v>
      </c>
      <c r="O184" s="19">
        <f t="shared" si="22"/>
        <v>1185.96</v>
      </c>
      <c r="P184" s="11">
        <v>-1771.07</v>
      </c>
      <c r="Q184" s="12">
        <f t="shared" si="23"/>
        <v>-585.1099999999999</v>
      </c>
    </row>
    <row r="185" spans="1:17" x14ac:dyDescent="0.25">
      <c r="A185" s="2">
        <f t="shared" si="16"/>
        <v>171</v>
      </c>
      <c r="B185" s="21" t="s">
        <v>364</v>
      </c>
      <c r="C185" s="22" t="s">
        <v>365</v>
      </c>
      <c r="D185" s="13">
        <v>6933</v>
      </c>
      <c r="E185" s="13">
        <v>5740</v>
      </c>
      <c r="F185" s="4">
        <f t="shared" si="17"/>
        <v>12673</v>
      </c>
      <c r="G185" s="13">
        <v>7026</v>
      </c>
      <c r="H185" s="13">
        <v>5909</v>
      </c>
      <c r="I185" s="14">
        <f t="shared" si="18"/>
        <v>12935</v>
      </c>
      <c r="J185" s="15">
        <f t="shared" si="19"/>
        <v>93</v>
      </c>
      <c r="K185" s="16">
        <f t="shared" si="19"/>
        <v>169</v>
      </c>
      <c r="L185" s="17">
        <f t="shared" si="19"/>
        <v>262</v>
      </c>
      <c r="M185" s="18">
        <f t="shared" si="20"/>
        <v>660.3</v>
      </c>
      <c r="N185" s="18">
        <f t="shared" si="21"/>
        <v>476.58</v>
      </c>
      <c r="O185" s="19">
        <f t="shared" si="22"/>
        <v>1136.8799999999999</v>
      </c>
      <c r="P185" s="11">
        <v>-0.28000000000000003</v>
      </c>
      <c r="Q185" s="12">
        <f t="shared" si="23"/>
        <v>1136.5999999999999</v>
      </c>
    </row>
    <row r="186" spans="1:17" x14ac:dyDescent="0.25">
      <c r="A186" s="2">
        <f t="shared" si="16"/>
        <v>172</v>
      </c>
      <c r="B186" s="21" t="s">
        <v>366</v>
      </c>
      <c r="C186" s="22" t="s">
        <v>367</v>
      </c>
      <c r="D186" s="13">
        <v>2009</v>
      </c>
      <c r="E186" s="13">
        <v>871</v>
      </c>
      <c r="F186" s="4">
        <f t="shared" si="17"/>
        <v>2880</v>
      </c>
      <c r="G186" s="13">
        <v>2064</v>
      </c>
      <c r="H186" s="13">
        <v>901</v>
      </c>
      <c r="I186" s="14">
        <f t="shared" si="18"/>
        <v>2965</v>
      </c>
      <c r="J186" s="15">
        <f t="shared" si="19"/>
        <v>55</v>
      </c>
      <c r="K186" s="16">
        <f t="shared" si="19"/>
        <v>30</v>
      </c>
      <c r="L186" s="17">
        <f t="shared" si="19"/>
        <v>85</v>
      </c>
      <c r="M186" s="18">
        <f t="shared" si="20"/>
        <v>390.5</v>
      </c>
      <c r="N186" s="18">
        <f t="shared" si="21"/>
        <v>84.6</v>
      </c>
      <c r="O186" s="19">
        <f t="shared" si="22"/>
        <v>475.1</v>
      </c>
      <c r="P186" s="11">
        <v>262.36</v>
      </c>
      <c r="Q186" s="12">
        <f t="shared" si="23"/>
        <v>737.46</v>
      </c>
    </row>
    <row r="187" spans="1:17" x14ac:dyDescent="0.25">
      <c r="A187" s="2">
        <f t="shared" si="16"/>
        <v>173</v>
      </c>
      <c r="B187" s="21" t="s">
        <v>368</v>
      </c>
      <c r="C187" s="22" t="s">
        <v>369</v>
      </c>
      <c r="D187" s="13">
        <v>462</v>
      </c>
      <c r="E187" s="13">
        <v>177</v>
      </c>
      <c r="F187" s="4">
        <f t="shared" si="17"/>
        <v>639</v>
      </c>
      <c r="G187" s="13">
        <v>517</v>
      </c>
      <c r="H187" s="13">
        <v>201</v>
      </c>
      <c r="I187" s="14">
        <f t="shared" si="18"/>
        <v>718</v>
      </c>
      <c r="J187" s="15">
        <f t="shared" si="19"/>
        <v>55</v>
      </c>
      <c r="K187" s="16">
        <f t="shared" si="19"/>
        <v>24</v>
      </c>
      <c r="L187" s="17">
        <f t="shared" si="19"/>
        <v>79</v>
      </c>
      <c r="M187" s="18">
        <f t="shared" si="20"/>
        <v>390.5</v>
      </c>
      <c r="N187" s="18">
        <f t="shared" si="21"/>
        <v>67.679999999999993</v>
      </c>
      <c r="O187" s="19">
        <f t="shared" si="22"/>
        <v>458.18</v>
      </c>
      <c r="P187" s="11">
        <v>0</v>
      </c>
      <c r="Q187" s="12">
        <f t="shared" si="23"/>
        <v>458.18</v>
      </c>
    </row>
    <row r="188" spans="1:17" x14ac:dyDescent="0.25">
      <c r="A188" s="2">
        <f t="shared" si="16"/>
        <v>174</v>
      </c>
      <c r="B188" s="21" t="s">
        <v>370</v>
      </c>
      <c r="C188" s="22" t="s">
        <v>371</v>
      </c>
      <c r="D188" s="13">
        <v>2997</v>
      </c>
      <c r="E188" s="13">
        <v>1430</v>
      </c>
      <c r="F188" s="4">
        <f t="shared" si="17"/>
        <v>4427</v>
      </c>
      <c r="G188" s="13">
        <v>3151</v>
      </c>
      <c r="H188" s="13">
        <v>1515</v>
      </c>
      <c r="I188" s="14">
        <f t="shared" si="18"/>
        <v>4666</v>
      </c>
      <c r="J188" s="15">
        <f t="shared" si="19"/>
        <v>154</v>
      </c>
      <c r="K188" s="16">
        <f t="shared" si="19"/>
        <v>85</v>
      </c>
      <c r="L188" s="17">
        <f t="shared" si="19"/>
        <v>239</v>
      </c>
      <c r="M188" s="18">
        <f t="shared" si="20"/>
        <v>1093.3999999999999</v>
      </c>
      <c r="N188" s="18">
        <f t="shared" si="21"/>
        <v>239.7</v>
      </c>
      <c r="O188" s="19">
        <f t="shared" si="22"/>
        <v>1333.1</v>
      </c>
      <c r="P188" s="11">
        <v>0</v>
      </c>
      <c r="Q188" s="12">
        <f t="shared" si="23"/>
        <v>1333.1</v>
      </c>
    </row>
    <row r="189" spans="1:17" x14ac:dyDescent="0.25">
      <c r="A189" s="2">
        <f t="shared" si="16"/>
        <v>175</v>
      </c>
      <c r="B189" s="21" t="s">
        <v>372</v>
      </c>
      <c r="C189" s="22" t="s">
        <v>373</v>
      </c>
      <c r="D189" s="13">
        <v>6535</v>
      </c>
      <c r="E189" s="13">
        <v>3310</v>
      </c>
      <c r="F189" s="4">
        <f t="shared" si="17"/>
        <v>9845</v>
      </c>
      <c r="G189" s="13">
        <v>6565</v>
      </c>
      <c r="H189" s="13">
        <v>3322</v>
      </c>
      <c r="I189" s="14">
        <f t="shared" si="18"/>
        <v>9887</v>
      </c>
      <c r="J189" s="15">
        <f t="shared" si="19"/>
        <v>30</v>
      </c>
      <c r="K189" s="16">
        <f t="shared" si="19"/>
        <v>12</v>
      </c>
      <c r="L189" s="17">
        <f t="shared" si="19"/>
        <v>42</v>
      </c>
      <c r="M189" s="18">
        <f t="shared" si="20"/>
        <v>213</v>
      </c>
      <c r="N189" s="18">
        <f t="shared" si="21"/>
        <v>33.839999999999996</v>
      </c>
      <c r="O189" s="19">
        <f t="shared" si="22"/>
        <v>246.84</v>
      </c>
      <c r="P189" s="11">
        <v>-4.1900000000000004</v>
      </c>
      <c r="Q189" s="12">
        <f t="shared" si="23"/>
        <v>242.65</v>
      </c>
    </row>
    <row r="190" spans="1:17" x14ac:dyDescent="0.25">
      <c r="A190" s="2">
        <f t="shared" si="16"/>
        <v>176</v>
      </c>
      <c r="B190" s="21" t="s">
        <v>374</v>
      </c>
      <c r="C190" s="22" t="s">
        <v>375</v>
      </c>
      <c r="D190" s="13">
        <v>14</v>
      </c>
      <c r="E190" s="13">
        <v>4</v>
      </c>
      <c r="F190" s="4">
        <f t="shared" si="17"/>
        <v>18</v>
      </c>
      <c r="G190" s="13">
        <v>14</v>
      </c>
      <c r="H190" s="13">
        <v>4</v>
      </c>
      <c r="I190" s="14">
        <f t="shared" si="18"/>
        <v>18</v>
      </c>
      <c r="J190" s="15">
        <f t="shared" si="19"/>
        <v>0</v>
      </c>
      <c r="K190" s="16">
        <f t="shared" si="19"/>
        <v>0</v>
      </c>
      <c r="L190" s="17">
        <f t="shared" si="19"/>
        <v>0</v>
      </c>
      <c r="M190" s="18">
        <f t="shared" si="20"/>
        <v>0</v>
      </c>
      <c r="N190" s="18">
        <f t="shared" si="21"/>
        <v>0</v>
      </c>
      <c r="O190" s="19">
        <f t="shared" si="22"/>
        <v>0</v>
      </c>
      <c r="P190" s="11">
        <v>-118.8</v>
      </c>
      <c r="Q190" s="12">
        <f t="shared" si="23"/>
        <v>-118.8</v>
      </c>
    </row>
    <row r="191" spans="1:17" x14ac:dyDescent="0.25">
      <c r="A191" s="2">
        <f t="shared" si="16"/>
        <v>177</v>
      </c>
      <c r="B191" s="21" t="s">
        <v>376</v>
      </c>
      <c r="C191" s="22" t="s">
        <v>377</v>
      </c>
      <c r="D191" s="13">
        <v>4498</v>
      </c>
      <c r="E191" s="13">
        <v>613</v>
      </c>
      <c r="F191" s="4">
        <f t="shared" si="17"/>
        <v>5111</v>
      </c>
      <c r="G191" s="13">
        <v>4498</v>
      </c>
      <c r="H191" s="13">
        <v>613</v>
      </c>
      <c r="I191" s="14">
        <f t="shared" si="18"/>
        <v>5111</v>
      </c>
      <c r="J191" s="15">
        <f t="shared" si="19"/>
        <v>0</v>
      </c>
      <c r="K191" s="16">
        <f t="shared" si="19"/>
        <v>0</v>
      </c>
      <c r="L191" s="17">
        <f t="shared" si="19"/>
        <v>0</v>
      </c>
      <c r="M191" s="18">
        <f t="shared" si="20"/>
        <v>0</v>
      </c>
      <c r="N191" s="18">
        <f t="shared" si="21"/>
        <v>0</v>
      </c>
      <c r="O191" s="19">
        <f t="shared" si="22"/>
        <v>0</v>
      </c>
      <c r="P191" s="11">
        <v>0</v>
      </c>
      <c r="Q191" s="12">
        <f t="shared" si="23"/>
        <v>0</v>
      </c>
    </row>
    <row r="192" spans="1:17" x14ac:dyDescent="0.25">
      <c r="A192" s="2">
        <f t="shared" si="16"/>
        <v>178</v>
      </c>
      <c r="B192" s="21" t="s">
        <v>378</v>
      </c>
      <c r="C192" s="22" t="s">
        <v>379</v>
      </c>
      <c r="D192" s="13">
        <v>2505</v>
      </c>
      <c r="E192" s="13">
        <v>1194</v>
      </c>
      <c r="F192" s="4">
        <f t="shared" si="17"/>
        <v>3699</v>
      </c>
      <c r="G192" s="13">
        <v>2667</v>
      </c>
      <c r="H192" s="13">
        <v>1294</v>
      </c>
      <c r="I192" s="14">
        <f t="shared" si="18"/>
        <v>3961</v>
      </c>
      <c r="J192" s="15">
        <f t="shared" si="19"/>
        <v>162</v>
      </c>
      <c r="K192" s="16">
        <f t="shared" si="19"/>
        <v>100</v>
      </c>
      <c r="L192" s="17">
        <f t="shared" si="19"/>
        <v>262</v>
      </c>
      <c r="M192" s="18">
        <f t="shared" si="20"/>
        <v>1150.2</v>
      </c>
      <c r="N192" s="18">
        <f t="shared" si="21"/>
        <v>282</v>
      </c>
      <c r="O192" s="19">
        <f t="shared" si="22"/>
        <v>1432.2</v>
      </c>
      <c r="P192" s="11">
        <v>-90.41</v>
      </c>
      <c r="Q192" s="12">
        <f t="shared" si="23"/>
        <v>1341.79</v>
      </c>
    </row>
    <row r="193" spans="1:17" x14ac:dyDescent="0.25">
      <c r="A193" s="2">
        <f t="shared" si="16"/>
        <v>179</v>
      </c>
      <c r="B193" s="21" t="s">
        <v>380</v>
      </c>
      <c r="C193" s="22" t="s">
        <v>381</v>
      </c>
      <c r="D193" s="13">
        <v>2265</v>
      </c>
      <c r="E193" s="13">
        <v>835</v>
      </c>
      <c r="F193" s="4">
        <f t="shared" si="17"/>
        <v>3100</v>
      </c>
      <c r="G193" s="13">
        <v>2313</v>
      </c>
      <c r="H193" s="13">
        <v>848</v>
      </c>
      <c r="I193" s="14">
        <f t="shared" si="18"/>
        <v>3161</v>
      </c>
      <c r="J193" s="15">
        <f t="shared" si="19"/>
        <v>48</v>
      </c>
      <c r="K193" s="16">
        <f t="shared" si="19"/>
        <v>13</v>
      </c>
      <c r="L193" s="17">
        <f t="shared" si="19"/>
        <v>61</v>
      </c>
      <c r="M193" s="18">
        <f t="shared" si="20"/>
        <v>340.79999999999995</v>
      </c>
      <c r="N193" s="18">
        <f t="shared" si="21"/>
        <v>36.659999999999997</v>
      </c>
      <c r="O193" s="19">
        <f t="shared" si="22"/>
        <v>377.45999999999992</v>
      </c>
      <c r="P193" s="11">
        <v>0</v>
      </c>
      <c r="Q193" s="12">
        <f t="shared" si="23"/>
        <v>377.45999999999992</v>
      </c>
    </row>
    <row r="194" spans="1:17" x14ac:dyDescent="0.25">
      <c r="A194" s="2">
        <f t="shared" si="16"/>
        <v>180</v>
      </c>
      <c r="B194" s="21" t="s">
        <v>382</v>
      </c>
      <c r="C194" s="22" t="s">
        <v>383</v>
      </c>
      <c r="D194" s="13">
        <v>6042</v>
      </c>
      <c r="E194" s="13">
        <v>2141</v>
      </c>
      <c r="F194" s="4">
        <f t="shared" si="17"/>
        <v>8183</v>
      </c>
      <c r="G194" s="13">
        <v>6267</v>
      </c>
      <c r="H194" s="13">
        <v>2213</v>
      </c>
      <c r="I194" s="14">
        <f t="shared" si="18"/>
        <v>8480</v>
      </c>
      <c r="J194" s="15">
        <f t="shared" si="19"/>
        <v>225</v>
      </c>
      <c r="K194" s="16">
        <f t="shared" si="19"/>
        <v>72</v>
      </c>
      <c r="L194" s="17">
        <f t="shared" si="19"/>
        <v>297</v>
      </c>
      <c r="M194" s="18">
        <f t="shared" si="20"/>
        <v>1597.5</v>
      </c>
      <c r="N194" s="18">
        <f t="shared" si="21"/>
        <v>203.04</v>
      </c>
      <c r="O194" s="19">
        <f t="shared" si="22"/>
        <v>1800.54</v>
      </c>
      <c r="P194" s="11">
        <v>-164.06</v>
      </c>
      <c r="Q194" s="12">
        <f t="shared" si="23"/>
        <v>1636.48</v>
      </c>
    </row>
    <row r="195" spans="1:17" x14ac:dyDescent="0.25">
      <c r="A195" s="2">
        <f t="shared" si="16"/>
        <v>181</v>
      </c>
      <c r="B195" s="21" t="s">
        <v>384</v>
      </c>
      <c r="C195" s="22" t="s">
        <v>385</v>
      </c>
      <c r="D195" s="13">
        <v>4724</v>
      </c>
      <c r="E195" s="13">
        <v>2189</v>
      </c>
      <c r="F195" s="4">
        <f t="shared" si="17"/>
        <v>6913</v>
      </c>
      <c r="G195" s="13">
        <v>4896</v>
      </c>
      <c r="H195" s="13">
        <v>2265</v>
      </c>
      <c r="I195" s="14">
        <f t="shared" si="18"/>
        <v>7161</v>
      </c>
      <c r="J195" s="15">
        <f t="shared" si="19"/>
        <v>172</v>
      </c>
      <c r="K195" s="16">
        <f t="shared" si="19"/>
        <v>76</v>
      </c>
      <c r="L195" s="17">
        <f t="shared" si="19"/>
        <v>248</v>
      </c>
      <c r="M195" s="18">
        <f t="shared" si="20"/>
        <v>1221.2</v>
      </c>
      <c r="N195" s="18">
        <f t="shared" si="21"/>
        <v>214.32</v>
      </c>
      <c r="O195" s="19">
        <f t="shared" si="22"/>
        <v>1435.52</v>
      </c>
      <c r="P195" s="11">
        <v>-0.16</v>
      </c>
      <c r="Q195" s="12">
        <f t="shared" si="23"/>
        <v>1435.36</v>
      </c>
    </row>
    <row r="196" spans="1:17" x14ac:dyDescent="0.25">
      <c r="A196" s="2">
        <f t="shared" si="16"/>
        <v>182</v>
      </c>
      <c r="B196" s="21" t="s">
        <v>386</v>
      </c>
      <c r="C196" s="22" t="s">
        <v>387</v>
      </c>
      <c r="D196" s="13">
        <v>5503</v>
      </c>
      <c r="E196" s="13">
        <v>1915</v>
      </c>
      <c r="F196" s="4">
        <f t="shared" si="17"/>
        <v>7418</v>
      </c>
      <c r="G196" s="13">
        <v>5552</v>
      </c>
      <c r="H196" s="13">
        <v>1945</v>
      </c>
      <c r="I196" s="14">
        <f t="shared" si="18"/>
        <v>7497</v>
      </c>
      <c r="J196" s="15">
        <f t="shared" si="19"/>
        <v>49</v>
      </c>
      <c r="K196" s="16">
        <f t="shared" si="19"/>
        <v>30</v>
      </c>
      <c r="L196" s="17">
        <f t="shared" si="19"/>
        <v>79</v>
      </c>
      <c r="M196" s="18">
        <f t="shared" si="20"/>
        <v>347.9</v>
      </c>
      <c r="N196" s="18">
        <f t="shared" si="21"/>
        <v>84.6</v>
      </c>
      <c r="O196" s="19">
        <f t="shared" si="22"/>
        <v>432.5</v>
      </c>
      <c r="P196" s="11">
        <v>0</v>
      </c>
      <c r="Q196" s="12">
        <f t="shared" si="23"/>
        <v>432.5</v>
      </c>
    </row>
    <row r="197" spans="1:17" x14ac:dyDescent="0.25">
      <c r="A197" s="2">
        <f t="shared" si="16"/>
        <v>183</v>
      </c>
      <c r="B197" s="21" t="s">
        <v>388</v>
      </c>
      <c r="C197" s="22" t="s">
        <v>389</v>
      </c>
      <c r="D197" s="13">
        <v>19</v>
      </c>
      <c r="E197" s="13">
        <v>1</v>
      </c>
      <c r="F197" s="4">
        <f t="shared" si="17"/>
        <v>20</v>
      </c>
      <c r="G197" s="13">
        <v>21</v>
      </c>
      <c r="H197" s="13">
        <v>1</v>
      </c>
      <c r="I197" s="14">
        <f t="shared" si="18"/>
        <v>22</v>
      </c>
      <c r="J197" s="15">
        <f t="shared" si="19"/>
        <v>2</v>
      </c>
      <c r="K197" s="16">
        <f t="shared" si="19"/>
        <v>0</v>
      </c>
      <c r="L197" s="17">
        <f t="shared" si="19"/>
        <v>2</v>
      </c>
      <c r="M197" s="18">
        <f t="shared" si="20"/>
        <v>14.2</v>
      </c>
      <c r="N197" s="18">
        <f t="shared" si="21"/>
        <v>0</v>
      </c>
      <c r="O197" s="19">
        <f t="shared" si="22"/>
        <v>14.2</v>
      </c>
      <c r="P197" s="11">
        <v>0</v>
      </c>
      <c r="Q197" s="12">
        <f t="shared" si="23"/>
        <v>14.2</v>
      </c>
    </row>
    <row r="198" spans="1:17" x14ac:dyDescent="0.25">
      <c r="A198" s="2">
        <f t="shared" si="16"/>
        <v>184</v>
      </c>
      <c r="B198" s="21" t="s">
        <v>390</v>
      </c>
      <c r="C198" s="22" t="s">
        <v>391</v>
      </c>
      <c r="D198" s="13">
        <v>4747</v>
      </c>
      <c r="E198" s="13">
        <v>1264</v>
      </c>
      <c r="F198" s="4">
        <f t="shared" si="17"/>
        <v>6011</v>
      </c>
      <c r="G198" s="13">
        <v>5153</v>
      </c>
      <c r="H198" s="13">
        <v>1383</v>
      </c>
      <c r="I198" s="14">
        <f t="shared" si="18"/>
        <v>6536</v>
      </c>
      <c r="J198" s="15">
        <f t="shared" si="19"/>
        <v>406</v>
      </c>
      <c r="K198" s="16">
        <f t="shared" si="19"/>
        <v>119</v>
      </c>
      <c r="L198" s="17">
        <f t="shared" si="19"/>
        <v>525</v>
      </c>
      <c r="M198" s="18">
        <f t="shared" si="20"/>
        <v>2882.6</v>
      </c>
      <c r="N198" s="18">
        <f t="shared" si="21"/>
        <v>335.58</v>
      </c>
      <c r="O198" s="19">
        <f t="shared" si="22"/>
        <v>3218.18</v>
      </c>
      <c r="P198" s="11">
        <v>-2087.64</v>
      </c>
      <c r="Q198" s="12">
        <f t="shared" si="23"/>
        <v>1130.54</v>
      </c>
    </row>
    <row r="199" spans="1:17" x14ac:dyDescent="0.25">
      <c r="A199" s="2">
        <f t="shared" si="16"/>
        <v>185</v>
      </c>
      <c r="B199" s="21" t="s">
        <v>392</v>
      </c>
      <c r="C199" s="22" t="s">
        <v>393</v>
      </c>
      <c r="D199" s="13">
        <v>13783</v>
      </c>
      <c r="E199" s="13">
        <v>7270</v>
      </c>
      <c r="F199" s="4">
        <f t="shared" si="17"/>
        <v>21053</v>
      </c>
      <c r="G199" s="13">
        <v>13903</v>
      </c>
      <c r="H199" s="13">
        <v>7354</v>
      </c>
      <c r="I199" s="14">
        <f t="shared" si="18"/>
        <v>21257</v>
      </c>
      <c r="J199" s="15">
        <f t="shared" si="19"/>
        <v>120</v>
      </c>
      <c r="K199" s="16">
        <f t="shared" si="19"/>
        <v>84</v>
      </c>
      <c r="L199" s="17">
        <f t="shared" si="19"/>
        <v>204</v>
      </c>
      <c r="M199" s="18">
        <f t="shared" si="20"/>
        <v>852</v>
      </c>
      <c r="N199" s="18">
        <f t="shared" si="21"/>
        <v>236.88</v>
      </c>
      <c r="O199" s="19">
        <f t="shared" si="22"/>
        <v>1088.8800000000001</v>
      </c>
      <c r="P199" s="11">
        <v>-2088.44</v>
      </c>
      <c r="Q199" s="12">
        <f t="shared" si="23"/>
        <v>-999.56</v>
      </c>
    </row>
    <row r="200" spans="1:17" x14ac:dyDescent="0.25">
      <c r="A200" s="2">
        <f t="shared" si="16"/>
        <v>186</v>
      </c>
      <c r="B200" s="21" t="s">
        <v>394</v>
      </c>
      <c r="C200" s="22" t="s">
        <v>395</v>
      </c>
      <c r="D200" s="13">
        <v>3947</v>
      </c>
      <c r="E200" s="13">
        <v>2039</v>
      </c>
      <c r="F200" s="4">
        <f t="shared" si="17"/>
        <v>5986</v>
      </c>
      <c r="G200" s="13">
        <v>4012</v>
      </c>
      <c r="H200" s="13">
        <v>2057</v>
      </c>
      <c r="I200" s="14">
        <f t="shared" si="18"/>
        <v>6069</v>
      </c>
      <c r="J200" s="15">
        <f t="shared" si="19"/>
        <v>65</v>
      </c>
      <c r="K200" s="16">
        <f t="shared" si="19"/>
        <v>18</v>
      </c>
      <c r="L200" s="17">
        <f t="shared" si="19"/>
        <v>83</v>
      </c>
      <c r="M200" s="18">
        <f t="shared" si="20"/>
        <v>461.5</v>
      </c>
      <c r="N200" s="18">
        <f t="shared" si="21"/>
        <v>50.76</v>
      </c>
      <c r="O200" s="19">
        <f t="shared" si="22"/>
        <v>512.26</v>
      </c>
      <c r="P200" s="11">
        <v>2691.45</v>
      </c>
      <c r="Q200" s="12">
        <f t="shared" si="23"/>
        <v>3203.71</v>
      </c>
    </row>
    <row r="201" spans="1:17" x14ac:dyDescent="0.25">
      <c r="A201" s="2">
        <f t="shared" si="16"/>
        <v>187</v>
      </c>
      <c r="B201" s="21" t="s">
        <v>396</v>
      </c>
      <c r="C201" s="22" t="s">
        <v>397</v>
      </c>
      <c r="D201" s="13">
        <v>1300</v>
      </c>
      <c r="E201" s="13">
        <v>290</v>
      </c>
      <c r="F201" s="4">
        <f t="shared" si="17"/>
        <v>1590</v>
      </c>
      <c r="G201" s="13">
        <v>1348</v>
      </c>
      <c r="H201" s="13">
        <v>301</v>
      </c>
      <c r="I201" s="14">
        <f t="shared" si="18"/>
        <v>1649</v>
      </c>
      <c r="J201" s="15">
        <f t="shared" si="19"/>
        <v>48</v>
      </c>
      <c r="K201" s="16">
        <f t="shared" si="19"/>
        <v>11</v>
      </c>
      <c r="L201" s="17">
        <f t="shared" si="19"/>
        <v>59</v>
      </c>
      <c r="M201" s="18">
        <f t="shared" si="20"/>
        <v>340.79999999999995</v>
      </c>
      <c r="N201" s="18">
        <f t="shared" si="21"/>
        <v>31.02</v>
      </c>
      <c r="O201" s="19">
        <f t="shared" si="22"/>
        <v>371.81999999999994</v>
      </c>
      <c r="P201" s="11">
        <v>688.3</v>
      </c>
      <c r="Q201" s="12">
        <f t="shared" si="23"/>
        <v>1060.1199999999999</v>
      </c>
    </row>
    <row r="202" spans="1:17" x14ac:dyDescent="0.25">
      <c r="A202" s="2">
        <f t="shared" si="16"/>
        <v>188</v>
      </c>
      <c r="B202" s="21" t="s">
        <v>398</v>
      </c>
      <c r="C202" s="22" t="s">
        <v>399</v>
      </c>
      <c r="D202" s="13">
        <v>2419</v>
      </c>
      <c r="E202" s="13">
        <v>1910</v>
      </c>
      <c r="F202" s="4">
        <f t="shared" si="17"/>
        <v>4329</v>
      </c>
      <c r="G202" s="13">
        <v>2613</v>
      </c>
      <c r="H202" s="13">
        <v>2008</v>
      </c>
      <c r="I202" s="14">
        <f t="shared" si="18"/>
        <v>4621</v>
      </c>
      <c r="J202" s="15">
        <f t="shared" si="19"/>
        <v>194</v>
      </c>
      <c r="K202" s="16">
        <f t="shared" si="19"/>
        <v>98</v>
      </c>
      <c r="L202" s="17">
        <f t="shared" si="19"/>
        <v>292</v>
      </c>
      <c r="M202" s="18">
        <f t="shared" si="20"/>
        <v>1377.3999999999999</v>
      </c>
      <c r="N202" s="18">
        <f t="shared" si="21"/>
        <v>276.35999999999996</v>
      </c>
      <c r="O202" s="19">
        <f t="shared" si="22"/>
        <v>1653.7599999999998</v>
      </c>
      <c r="P202" s="11">
        <v>-52.24</v>
      </c>
      <c r="Q202" s="12">
        <f t="shared" si="23"/>
        <v>1601.5199999999998</v>
      </c>
    </row>
    <row r="203" spans="1:17" x14ac:dyDescent="0.25">
      <c r="A203" s="2">
        <f t="shared" si="16"/>
        <v>189</v>
      </c>
      <c r="B203" s="21" t="s">
        <v>400</v>
      </c>
      <c r="C203" s="22" t="s">
        <v>401</v>
      </c>
      <c r="D203" s="13">
        <v>874</v>
      </c>
      <c r="E203" s="13">
        <v>35</v>
      </c>
      <c r="F203" s="4">
        <f t="shared" si="17"/>
        <v>909</v>
      </c>
      <c r="G203" s="13">
        <v>894</v>
      </c>
      <c r="H203" s="13">
        <v>37</v>
      </c>
      <c r="I203" s="14">
        <f t="shared" si="18"/>
        <v>931</v>
      </c>
      <c r="J203" s="15">
        <f t="shared" si="19"/>
        <v>20</v>
      </c>
      <c r="K203" s="16">
        <f t="shared" si="19"/>
        <v>2</v>
      </c>
      <c r="L203" s="17">
        <f t="shared" si="19"/>
        <v>22</v>
      </c>
      <c r="M203" s="18">
        <f t="shared" si="20"/>
        <v>142</v>
      </c>
      <c r="N203" s="18">
        <f t="shared" si="21"/>
        <v>5.64</v>
      </c>
      <c r="O203" s="19">
        <f t="shared" si="22"/>
        <v>147.63999999999999</v>
      </c>
      <c r="P203" s="11">
        <v>-429.89</v>
      </c>
      <c r="Q203" s="12">
        <f t="shared" si="23"/>
        <v>-282.25</v>
      </c>
    </row>
    <row r="204" spans="1:17" x14ac:dyDescent="0.25">
      <c r="A204" s="2">
        <f t="shared" si="16"/>
        <v>190</v>
      </c>
      <c r="B204" s="21" t="s">
        <v>402</v>
      </c>
      <c r="C204" s="22" t="s">
        <v>403</v>
      </c>
      <c r="D204" s="13">
        <v>8519</v>
      </c>
      <c r="E204" s="13">
        <v>2541</v>
      </c>
      <c r="F204" s="4">
        <f t="shared" si="17"/>
        <v>11060</v>
      </c>
      <c r="G204" s="13">
        <v>8666</v>
      </c>
      <c r="H204" s="13">
        <v>2588</v>
      </c>
      <c r="I204" s="14">
        <f t="shared" si="18"/>
        <v>11254</v>
      </c>
      <c r="J204" s="15">
        <f t="shared" si="19"/>
        <v>147</v>
      </c>
      <c r="K204" s="16">
        <f t="shared" si="19"/>
        <v>47</v>
      </c>
      <c r="L204" s="17">
        <f t="shared" si="19"/>
        <v>194</v>
      </c>
      <c r="M204" s="18">
        <f t="shared" si="20"/>
        <v>1043.7</v>
      </c>
      <c r="N204" s="18">
        <f t="shared" si="21"/>
        <v>132.54</v>
      </c>
      <c r="O204" s="19">
        <f t="shared" si="22"/>
        <v>1176.24</v>
      </c>
      <c r="P204" s="11">
        <v>0</v>
      </c>
      <c r="Q204" s="12">
        <f t="shared" si="23"/>
        <v>1176.24</v>
      </c>
    </row>
    <row r="205" spans="1:17" x14ac:dyDescent="0.25">
      <c r="A205" s="2">
        <f t="shared" si="16"/>
        <v>191</v>
      </c>
      <c r="B205" s="21" t="s">
        <v>404</v>
      </c>
      <c r="C205" s="22" t="s">
        <v>405</v>
      </c>
      <c r="D205" s="13">
        <v>80</v>
      </c>
      <c r="E205" s="13">
        <v>41</v>
      </c>
      <c r="F205" s="4">
        <f t="shared" si="17"/>
        <v>121</v>
      </c>
      <c r="G205" s="13">
        <v>110</v>
      </c>
      <c r="H205" s="13">
        <v>50</v>
      </c>
      <c r="I205" s="14">
        <f t="shared" si="18"/>
        <v>160</v>
      </c>
      <c r="J205" s="15">
        <f t="shared" si="19"/>
        <v>30</v>
      </c>
      <c r="K205" s="16">
        <f t="shared" si="19"/>
        <v>9</v>
      </c>
      <c r="L205" s="17">
        <f t="shared" si="19"/>
        <v>39</v>
      </c>
      <c r="M205" s="18">
        <f t="shared" si="20"/>
        <v>213</v>
      </c>
      <c r="N205" s="18">
        <f t="shared" si="21"/>
        <v>25.38</v>
      </c>
      <c r="O205" s="19">
        <f t="shared" si="22"/>
        <v>238.38</v>
      </c>
      <c r="P205" s="11">
        <v>565.66</v>
      </c>
      <c r="Q205" s="12">
        <f t="shared" si="23"/>
        <v>804.04</v>
      </c>
    </row>
    <row r="206" spans="1:17" x14ac:dyDescent="0.25">
      <c r="A206" s="2">
        <f t="shared" si="16"/>
        <v>192</v>
      </c>
      <c r="B206" s="21" t="s">
        <v>406</v>
      </c>
      <c r="C206" s="22" t="s">
        <v>407</v>
      </c>
      <c r="D206" s="13">
        <v>2424</v>
      </c>
      <c r="E206" s="13">
        <v>76</v>
      </c>
      <c r="F206" s="4">
        <f t="shared" si="17"/>
        <v>2500</v>
      </c>
      <c r="G206" s="13">
        <v>2441</v>
      </c>
      <c r="H206" s="13">
        <v>76</v>
      </c>
      <c r="I206" s="14">
        <f t="shared" si="18"/>
        <v>2517</v>
      </c>
      <c r="J206" s="15">
        <f t="shared" si="19"/>
        <v>17</v>
      </c>
      <c r="K206" s="16">
        <f t="shared" si="19"/>
        <v>0</v>
      </c>
      <c r="L206" s="17">
        <f t="shared" si="19"/>
        <v>17</v>
      </c>
      <c r="M206" s="18">
        <f t="shared" si="20"/>
        <v>120.69999999999999</v>
      </c>
      <c r="N206" s="18">
        <f t="shared" si="21"/>
        <v>0</v>
      </c>
      <c r="O206" s="19">
        <f t="shared" si="22"/>
        <v>120.69999999999999</v>
      </c>
      <c r="P206" s="11">
        <v>1526.54</v>
      </c>
      <c r="Q206" s="12">
        <f t="shared" si="23"/>
        <v>1647.24</v>
      </c>
    </row>
    <row r="207" spans="1:17" x14ac:dyDescent="0.25">
      <c r="A207" s="2">
        <f t="shared" si="16"/>
        <v>193</v>
      </c>
      <c r="B207" s="21" t="s">
        <v>408</v>
      </c>
      <c r="C207" s="22" t="s">
        <v>409</v>
      </c>
      <c r="D207" s="13">
        <v>13550</v>
      </c>
      <c r="E207" s="13">
        <v>3788</v>
      </c>
      <c r="F207" s="4">
        <f t="shared" si="17"/>
        <v>17338</v>
      </c>
      <c r="G207" s="13">
        <v>13693</v>
      </c>
      <c r="H207" s="13">
        <v>3825</v>
      </c>
      <c r="I207" s="14">
        <f t="shared" si="18"/>
        <v>17518</v>
      </c>
      <c r="J207" s="15">
        <f t="shared" si="19"/>
        <v>143</v>
      </c>
      <c r="K207" s="16">
        <f t="shared" si="19"/>
        <v>37</v>
      </c>
      <c r="L207" s="17">
        <f t="shared" si="19"/>
        <v>180</v>
      </c>
      <c r="M207" s="18">
        <f t="shared" si="20"/>
        <v>1015.3</v>
      </c>
      <c r="N207" s="18">
        <f t="shared" si="21"/>
        <v>104.33999999999999</v>
      </c>
      <c r="O207" s="19">
        <f t="shared" si="22"/>
        <v>1119.6399999999999</v>
      </c>
      <c r="P207" s="11">
        <v>6389.72</v>
      </c>
      <c r="Q207" s="12">
        <f t="shared" si="23"/>
        <v>7509.3600000000006</v>
      </c>
    </row>
    <row r="208" spans="1:17" x14ac:dyDescent="0.25">
      <c r="A208" s="2">
        <f t="shared" ref="A208:A271" si="24">ROW()-14</f>
        <v>194</v>
      </c>
      <c r="B208" s="21" t="s">
        <v>410</v>
      </c>
      <c r="C208" s="22" t="s">
        <v>411</v>
      </c>
      <c r="D208" s="13">
        <v>8876</v>
      </c>
      <c r="E208" s="13">
        <v>4359</v>
      </c>
      <c r="F208" s="4">
        <f t="shared" ref="F208:F271" si="25">D208+E208</f>
        <v>13235</v>
      </c>
      <c r="G208" s="13">
        <v>8876</v>
      </c>
      <c r="H208" s="13">
        <v>4359</v>
      </c>
      <c r="I208" s="14">
        <f t="shared" ref="I208:I271" si="26">G208+H208</f>
        <v>13235</v>
      </c>
      <c r="J208" s="15">
        <f t="shared" ref="J208:L271" si="27">G208-D208</f>
        <v>0</v>
      </c>
      <c r="K208" s="16">
        <f t="shared" si="27"/>
        <v>0</v>
      </c>
      <c r="L208" s="17">
        <f t="shared" si="27"/>
        <v>0</v>
      </c>
      <c r="M208" s="18">
        <f t="shared" ref="M208:M271" si="28">J208*$F$9</f>
        <v>0</v>
      </c>
      <c r="N208" s="18">
        <f t="shared" ref="N208:N271" si="29">K208*$F$10</f>
        <v>0</v>
      </c>
      <c r="O208" s="19">
        <f t="shared" ref="O208:O271" si="30">N208+M208</f>
        <v>0</v>
      </c>
      <c r="P208" s="11">
        <v>-1777.1</v>
      </c>
      <c r="Q208" s="12">
        <f t="shared" ref="Q208:Q271" si="31">O208+P208</f>
        <v>-1777.1</v>
      </c>
    </row>
    <row r="209" spans="1:17" x14ac:dyDescent="0.25">
      <c r="A209" s="2">
        <f t="shared" si="24"/>
        <v>195</v>
      </c>
      <c r="B209" s="21" t="s">
        <v>412</v>
      </c>
      <c r="C209" s="22" t="s">
        <v>413</v>
      </c>
      <c r="D209" s="13">
        <v>190</v>
      </c>
      <c r="E209" s="13">
        <v>89</v>
      </c>
      <c r="F209" s="4">
        <f t="shared" si="25"/>
        <v>279</v>
      </c>
      <c r="G209" s="13">
        <v>191</v>
      </c>
      <c r="H209" s="13">
        <v>90</v>
      </c>
      <c r="I209" s="14">
        <f t="shared" si="26"/>
        <v>281</v>
      </c>
      <c r="J209" s="15">
        <f t="shared" si="27"/>
        <v>1</v>
      </c>
      <c r="K209" s="16">
        <f t="shared" si="27"/>
        <v>1</v>
      </c>
      <c r="L209" s="17">
        <f t="shared" si="27"/>
        <v>2</v>
      </c>
      <c r="M209" s="18">
        <f t="shared" si="28"/>
        <v>7.1</v>
      </c>
      <c r="N209" s="18">
        <f t="shared" si="29"/>
        <v>2.82</v>
      </c>
      <c r="O209" s="19">
        <f t="shared" si="30"/>
        <v>9.92</v>
      </c>
      <c r="P209" s="11">
        <v>23.27</v>
      </c>
      <c r="Q209" s="12">
        <f t="shared" si="31"/>
        <v>33.19</v>
      </c>
    </row>
    <row r="210" spans="1:17" x14ac:dyDescent="0.25">
      <c r="A210" s="2">
        <f t="shared" si="24"/>
        <v>196</v>
      </c>
      <c r="B210" s="21" t="s">
        <v>414</v>
      </c>
      <c r="C210" s="22" t="s">
        <v>415</v>
      </c>
      <c r="D210" s="13">
        <v>15009</v>
      </c>
      <c r="E210" s="13">
        <v>4278</v>
      </c>
      <c r="F210" s="4">
        <f t="shared" si="25"/>
        <v>19287</v>
      </c>
      <c r="G210" s="13">
        <v>15518</v>
      </c>
      <c r="H210" s="13">
        <v>4377</v>
      </c>
      <c r="I210" s="14">
        <f t="shared" si="26"/>
        <v>19895</v>
      </c>
      <c r="J210" s="15">
        <f t="shared" si="27"/>
        <v>509</v>
      </c>
      <c r="K210" s="16">
        <f t="shared" si="27"/>
        <v>99</v>
      </c>
      <c r="L210" s="17">
        <f t="shared" si="27"/>
        <v>608</v>
      </c>
      <c r="M210" s="18">
        <f t="shared" si="28"/>
        <v>3613.8999999999996</v>
      </c>
      <c r="N210" s="18">
        <f t="shared" si="29"/>
        <v>279.18</v>
      </c>
      <c r="O210" s="19">
        <f t="shared" si="30"/>
        <v>3893.0799999999995</v>
      </c>
      <c r="P210" s="11">
        <v>-0.24</v>
      </c>
      <c r="Q210" s="12">
        <f t="shared" si="31"/>
        <v>3892.8399999999997</v>
      </c>
    </row>
    <row r="211" spans="1:17" x14ac:dyDescent="0.25">
      <c r="A211" s="2">
        <f t="shared" si="24"/>
        <v>197</v>
      </c>
      <c r="B211" s="21" t="s">
        <v>416</v>
      </c>
      <c r="C211" s="22" t="s">
        <v>417</v>
      </c>
      <c r="D211" s="13">
        <v>150</v>
      </c>
      <c r="E211" s="13">
        <v>72</v>
      </c>
      <c r="F211" s="4">
        <f t="shared" si="25"/>
        <v>222</v>
      </c>
      <c r="G211" s="13">
        <v>157</v>
      </c>
      <c r="H211" s="13">
        <v>76</v>
      </c>
      <c r="I211" s="14">
        <f t="shared" si="26"/>
        <v>233</v>
      </c>
      <c r="J211" s="15">
        <f t="shared" si="27"/>
        <v>7</v>
      </c>
      <c r="K211" s="16">
        <f t="shared" si="27"/>
        <v>4</v>
      </c>
      <c r="L211" s="17">
        <f t="shared" si="27"/>
        <v>11</v>
      </c>
      <c r="M211" s="18">
        <f t="shared" si="28"/>
        <v>49.699999999999996</v>
      </c>
      <c r="N211" s="18">
        <f t="shared" si="29"/>
        <v>11.28</v>
      </c>
      <c r="O211" s="19">
        <f t="shared" si="30"/>
        <v>60.98</v>
      </c>
      <c r="P211" s="11">
        <v>0</v>
      </c>
      <c r="Q211" s="12">
        <f t="shared" si="31"/>
        <v>60.98</v>
      </c>
    </row>
    <row r="212" spans="1:17" x14ac:dyDescent="0.25">
      <c r="A212" s="2">
        <f t="shared" si="24"/>
        <v>198</v>
      </c>
      <c r="B212" s="21" t="s">
        <v>418</v>
      </c>
      <c r="C212" s="22" t="s">
        <v>419</v>
      </c>
      <c r="D212" s="13">
        <v>25520</v>
      </c>
      <c r="E212" s="13">
        <v>37914</v>
      </c>
      <c r="F212" s="4">
        <f t="shared" si="25"/>
        <v>63434</v>
      </c>
      <c r="G212" s="13">
        <v>25913</v>
      </c>
      <c r="H212" s="13">
        <v>38019</v>
      </c>
      <c r="I212" s="14">
        <f t="shared" si="26"/>
        <v>63932</v>
      </c>
      <c r="J212" s="15">
        <f t="shared" si="27"/>
        <v>393</v>
      </c>
      <c r="K212" s="16">
        <f t="shared" si="27"/>
        <v>105</v>
      </c>
      <c r="L212" s="17">
        <f t="shared" si="27"/>
        <v>498</v>
      </c>
      <c r="M212" s="18">
        <f t="shared" si="28"/>
        <v>2790.2999999999997</v>
      </c>
      <c r="N212" s="18">
        <f t="shared" si="29"/>
        <v>296.09999999999997</v>
      </c>
      <c r="O212" s="19">
        <f t="shared" si="30"/>
        <v>3086.3999999999996</v>
      </c>
      <c r="P212" s="11">
        <v>0</v>
      </c>
      <c r="Q212" s="12">
        <f t="shared" si="31"/>
        <v>3086.3999999999996</v>
      </c>
    </row>
    <row r="213" spans="1:17" x14ac:dyDescent="0.25">
      <c r="A213" s="2">
        <f t="shared" si="24"/>
        <v>199</v>
      </c>
      <c r="B213" s="21" t="s">
        <v>420</v>
      </c>
      <c r="C213" s="22" t="s">
        <v>421</v>
      </c>
      <c r="D213" s="13">
        <v>8728</v>
      </c>
      <c r="E213" s="13">
        <v>3934</v>
      </c>
      <c r="F213" s="4">
        <f t="shared" si="25"/>
        <v>12662</v>
      </c>
      <c r="G213" s="13">
        <v>8790</v>
      </c>
      <c r="H213" s="13">
        <v>3953</v>
      </c>
      <c r="I213" s="14">
        <f t="shared" si="26"/>
        <v>12743</v>
      </c>
      <c r="J213" s="15">
        <f t="shared" si="27"/>
        <v>62</v>
      </c>
      <c r="K213" s="16">
        <f t="shared" si="27"/>
        <v>19</v>
      </c>
      <c r="L213" s="17">
        <f t="shared" si="27"/>
        <v>81</v>
      </c>
      <c r="M213" s="18">
        <f t="shared" si="28"/>
        <v>440.2</v>
      </c>
      <c r="N213" s="18">
        <f t="shared" si="29"/>
        <v>53.58</v>
      </c>
      <c r="O213" s="19">
        <f t="shared" si="30"/>
        <v>493.78</v>
      </c>
      <c r="P213" s="11">
        <v>-1847.47</v>
      </c>
      <c r="Q213" s="12">
        <f t="shared" si="31"/>
        <v>-1353.69</v>
      </c>
    </row>
    <row r="214" spans="1:17" x14ac:dyDescent="0.25">
      <c r="A214" s="2">
        <f t="shared" si="24"/>
        <v>200</v>
      </c>
      <c r="B214" s="21" t="s">
        <v>422</v>
      </c>
      <c r="C214" s="22" t="s">
        <v>423</v>
      </c>
      <c r="D214" s="13">
        <v>2731</v>
      </c>
      <c r="E214" s="13">
        <v>1889</v>
      </c>
      <c r="F214" s="4">
        <f t="shared" si="25"/>
        <v>4620</v>
      </c>
      <c r="G214" s="13">
        <v>2737</v>
      </c>
      <c r="H214" s="13">
        <v>1892</v>
      </c>
      <c r="I214" s="14">
        <f t="shared" si="26"/>
        <v>4629</v>
      </c>
      <c r="J214" s="15">
        <f t="shared" si="27"/>
        <v>6</v>
      </c>
      <c r="K214" s="16">
        <f t="shared" si="27"/>
        <v>3</v>
      </c>
      <c r="L214" s="17">
        <f t="shared" si="27"/>
        <v>9</v>
      </c>
      <c r="M214" s="18">
        <f t="shared" si="28"/>
        <v>42.599999999999994</v>
      </c>
      <c r="N214" s="18">
        <f t="shared" si="29"/>
        <v>8.4599999999999991</v>
      </c>
      <c r="O214" s="19">
        <f t="shared" si="30"/>
        <v>51.059999999999995</v>
      </c>
      <c r="P214" s="11">
        <v>674.72</v>
      </c>
      <c r="Q214" s="12">
        <f t="shared" si="31"/>
        <v>725.78</v>
      </c>
    </row>
    <row r="215" spans="1:17" x14ac:dyDescent="0.25">
      <c r="A215" s="2">
        <f t="shared" si="24"/>
        <v>201</v>
      </c>
      <c r="B215" s="21" t="s">
        <v>424</v>
      </c>
      <c r="C215" s="22" t="s">
        <v>425</v>
      </c>
      <c r="D215" s="13">
        <v>262</v>
      </c>
      <c r="E215" s="13">
        <v>147</v>
      </c>
      <c r="F215" s="4">
        <f t="shared" si="25"/>
        <v>409</v>
      </c>
      <c r="G215" s="13">
        <v>286</v>
      </c>
      <c r="H215" s="13">
        <v>156</v>
      </c>
      <c r="I215" s="14">
        <f t="shared" si="26"/>
        <v>442</v>
      </c>
      <c r="J215" s="15">
        <f t="shared" si="27"/>
        <v>24</v>
      </c>
      <c r="K215" s="16">
        <f t="shared" si="27"/>
        <v>9</v>
      </c>
      <c r="L215" s="17">
        <f t="shared" si="27"/>
        <v>33</v>
      </c>
      <c r="M215" s="18">
        <f t="shared" si="28"/>
        <v>170.39999999999998</v>
      </c>
      <c r="N215" s="18">
        <f t="shared" si="29"/>
        <v>25.38</v>
      </c>
      <c r="O215" s="19">
        <f t="shared" si="30"/>
        <v>195.77999999999997</v>
      </c>
      <c r="P215" s="11">
        <v>194.56</v>
      </c>
      <c r="Q215" s="12">
        <f t="shared" si="31"/>
        <v>390.34</v>
      </c>
    </row>
    <row r="216" spans="1:17" x14ac:dyDescent="0.25">
      <c r="A216" s="2">
        <f t="shared" si="24"/>
        <v>202</v>
      </c>
      <c r="B216" s="21" t="s">
        <v>426</v>
      </c>
      <c r="C216" s="22" t="s">
        <v>427</v>
      </c>
      <c r="D216" s="13">
        <v>5956</v>
      </c>
      <c r="E216" s="13">
        <v>1688</v>
      </c>
      <c r="F216" s="4">
        <f t="shared" si="25"/>
        <v>7644</v>
      </c>
      <c r="G216" s="13">
        <v>6032</v>
      </c>
      <c r="H216" s="13">
        <v>1718</v>
      </c>
      <c r="I216" s="14">
        <f t="shared" si="26"/>
        <v>7750</v>
      </c>
      <c r="J216" s="15">
        <f t="shared" si="27"/>
        <v>76</v>
      </c>
      <c r="K216" s="16">
        <f t="shared" si="27"/>
        <v>30</v>
      </c>
      <c r="L216" s="17">
        <f t="shared" si="27"/>
        <v>106</v>
      </c>
      <c r="M216" s="18">
        <f t="shared" si="28"/>
        <v>539.6</v>
      </c>
      <c r="N216" s="18">
        <f t="shared" si="29"/>
        <v>84.6</v>
      </c>
      <c r="O216" s="19">
        <f t="shared" si="30"/>
        <v>624.20000000000005</v>
      </c>
      <c r="P216" s="11">
        <v>0</v>
      </c>
      <c r="Q216" s="12">
        <f t="shared" si="31"/>
        <v>624.20000000000005</v>
      </c>
    </row>
    <row r="217" spans="1:17" x14ac:dyDescent="0.25">
      <c r="A217" s="2">
        <f t="shared" si="24"/>
        <v>203</v>
      </c>
      <c r="B217" s="21" t="s">
        <v>428</v>
      </c>
      <c r="C217" s="22" t="s">
        <v>429</v>
      </c>
      <c r="D217" s="13">
        <v>147</v>
      </c>
      <c r="E217" s="13">
        <v>33</v>
      </c>
      <c r="F217" s="4">
        <f t="shared" si="25"/>
        <v>180</v>
      </c>
      <c r="G217" s="13">
        <v>149</v>
      </c>
      <c r="H217" s="13">
        <v>34</v>
      </c>
      <c r="I217" s="14">
        <f t="shared" si="26"/>
        <v>183</v>
      </c>
      <c r="J217" s="15">
        <f t="shared" si="27"/>
        <v>2</v>
      </c>
      <c r="K217" s="16">
        <f t="shared" si="27"/>
        <v>1</v>
      </c>
      <c r="L217" s="17">
        <f t="shared" si="27"/>
        <v>3</v>
      </c>
      <c r="M217" s="18">
        <f t="shared" si="28"/>
        <v>14.2</v>
      </c>
      <c r="N217" s="18">
        <f t="shared" si="29"/>
        <v>2.82</v>
      </c>
      <c r="O217" s="19">
        <f t="shared" si="30"/>
        <v>17.02</v>
      </c>
      <c r="P217" s="11">
        <v>-174.27</v>
      </c>
      <c r="Q217" s="12">
        <f t="shared" si="31"/>
        <v>-157.25</v>
      </c>
    </row>
    <row r="218" spans="1:17" x14ac:dyDescent="0.25">
      <c r="A218" s="2">
        <f t="shared" si="24"/>
        <v>204</v>
      </c>
      <c r="B218" s="21" t="s">
        <v>430</v>
      </c>
      <c r="C218" s="22" t="s">
        <v>431</v>
      </c>
      <c r="D218" s="13">
        <v>737</v>
      </c>
      <c r="E218" s="13">
        <v>248</v>
      </c>
      <c r="F218" s="4">
        <f t="shared" si="25"/>
        <v>985</v>
      </c>
      <c r="G218" s="13">
        <v>737</v>
      </c>
      <c r="H218" s="13">
        <v>248</v>
      </c>
      <c r="I218" s="14">
        <f t="shared" si="26"/>
        <v>985</v>
      </c>
      <c r="J218" s="15">
        <f t="shared" si="27"/>
        <v>0</v>
      </c>
      <c r="K218" s="16">
        <f t="shared" si="27"/>
        <v>0</v>
      </c>
      <c r="L218" s="17">
        <f t="shared" si="27"/>
        <v>0</v>
      </c>
      <c r="M218" s="18">
        <f t="shared" si="28"/>
        <v>0</v>
      </c>
      <c r="N218" s="18">
        <f t="shared" si="29"/>
        <v>0</v>
      </c>
      <c r="O218" s="19">
        <f t="shared" si="30"/>
        <v>0</v>
      </c>
      <c r="P218" s="11">
        <v>-652.32000000000005</v>
      </c>
      <c r="Q218" s="12">
        <f t="shared" si="31"/>
        <v>-652.32000000000005</v>
      </c>
    </row>
    <row r="219" spans="1:17" x14ac:dyDescent="0.25">
      <c r="A219" s="2">
        <f t="shared" si="24"/>
        <v>205</v>
      </c>
      <c r="B219" s="21" t="s">
        <v>432</v>
      </c>
      <c r="C219" s="22" t="s">
        <v>433</v>
      </c>
      <c r="D219" s="13">
        <v>546</v>
      </c>
      <c r="E219" s="13">
        <v>278</v>
      </c>
      <c r="F219" s="4">
        <f t="shared" si="25"/>
        <v>824</v>
      </c>
      <c r="G219" s="13">
        <v>546</v>
      </c>
      <c r="H219" s="13">
        <v>278</v>
      </c>
      <c r="I219" s="14">
        <f t="shared" si="26"/>
        <v>824</v>
      </c>
      <c r="J219" s="15">
        <f t="shared" si="27"/>
        <v>0</v>
      </c>
      <c r="K219" s="16">
        <f t="shared" si="27"/>
        <v>0</v>
      </c>
      <c r="L219" s="17">
        <f t="shared" si="27"/>
        <v>0</v>
      </c>
      <c r="M219" s="18">
        <f t="shared" si="28"/>
        <v>0</v>
      </c>
      <c r="N219" s="18">
        <f t="shared" si="29"/>
        <v>0</v>
      </c>
      <c r="O219" s="19">
        <f t="shared" si="30"/>
        <v>0</v>
      </c>
      <c r="P219" s="11">
        <v>0</v>
      </c>
      <c r="Q219" s="12">
        <f t="shared" si="31"/>
        <v>0</v>
      </c>
    </row>
    <row r="220" spans="1:17" x14ac:dyDescent="0.25">
      <c r="A220" s="2">
        <f t="shared" si="24"/>
        <v>206</v>
      </c>
      <c r="B220" s="21" t="s">
        <v>434</v>
      </c>
      <c r="C220" s="22" t="s">
        <v>435</v>
      </c>
      <c r="D220" s="13">
        <v>1</v>
      </c>
      <c r="E220" s="13">
        <v>0</v>
      </c>
      <c r="F220" s="4">
        <f t="shared" si="25"/>
        <v>1</v>
      </c>
      <c r="G220" s="13">
        <v>1</v>
      </c>
      <c r="H220" s="13">
        <v>0</v>
      </c>
      <c r="I220" s="14">
        <f t="shared" si="26"/>
        <v>1</v>
      </c>
      <c r="J220" s="15">
        <f t="shared" si="27"/>
        <v>0</v>
      </c>
      <c r="K220" s="16">
        <f t="shared" si="27"/>
        <v>0</v>
      </c>
      <c r="L220" s="17">
        <f t="shared" si="27"/>
        <v>0</v>
      </c>
      <c r="M220" s="18">
        <f t="shared" si="28"/>
        <v>0</v>
      </c>
      <c r="N220" s="18">
        <f t="shared" si="29"/>
        <v>0</v>
      </c>
      <c r="O220" s="19">
        <f t="shared" si="30"/>
        <v>0</v>
      </c>
      <c r="P220" s="11">
        <v>4.0999999999999996</v>
      </c>
      <c r="Q220" s="12">
        <f t="shared" si="31"/>
        <v>4.0999999999999996</v>
      </c>
    </row>
    <row r="221" spans="1:17" x14ac:dyDescent="0.25">
      <c r="A221" s="2">
        <f t="shared" si="24"/>
        <v>207</v>
      </c>
      <c r="B221" s="21" t="s">
        <v>436</v>
      </c>
      <c r="C221" s="22" t="s">
        <v>437</v>
      </c>
      <c r="D221" s="13">
        <v>6328</v>
      </c>
      <c r="E221" s="13">
        <v>2438</v>
      </c>
      <c r="F221" s="4">
        <f t="shared" si="25"/>
        <v>8766</v>
      </c>
      <c r="G221" s="13">
        <v>6617</v>
      </c>
      <c r="H221" s="13">
        <v>2579</v>
      </c>
      <c r="I221" s="14">
        <f t="shared" si="26"/>
        <v>9196</v>
      </c>
      <c r="J221" s="15">
        <f t="shared" si="27"/>
        <v>289</v>
      </c>
      <c r="K221" s="16">
        <f t="shared" si="27"/>
        <v>141</v>
      </c>
      <c r="L221" s="17">
        <f t="shared" si="27"/>
        <v>430</v>
      </c>
      <c r="M221" s="18">
        <f t="shared" si="28"/>
        <v>2051.9</v>
      </c>
      <c r="N221" s="18">
        <f t="shared" si="29"/>
        <v>397.62</v>
      </c>
      <c r="O221" s="19">
        <f t="shared" si="30"/>
        <v>2449.52</v>
      </c>
      <c r="P221" s="11">
        <v>-4.0599999999999996</v>
      </c>
      <c r="Q221" s="12">
        <f t="shared" si="31"/>
        <v>2445.46</v>
      </c>
    </row>
    <row r="222" spans="1:17" x14ac:dyDescent="0.25">
      <c r="A222" s="2">
        <f t="shared" si="24"/>
        <v>208</v>
      </c>
      <c r="B222" s="21" t="s">
        <v>438</v>
      </c>
      <c r="C222" s="22" t="s">
        <v>439</v>
      </c>
      <c r="D222" s="13">
        <v>3557</v>
      </c>
      <c r="E222" s="13">
        <v>1391</v>
      </c>
      <c r="F222" s="4">
        <f t="shared" si="25"/>
        <v>4948</v>
      </c>
      <c r="G222" s="13">
        <v>3590</v>
      </c>
      <c r="H222" s="13">
        <v>1408</v>
      </c>
      <c r="I222" s="14">
        <f t="shared" si="26"/>
        <v>4998</v>
      </c>
      <c r="J222" s="15">
        <f t="shared" si="27"/>
        <v>33</v>
      </c>
      <c r="K222" s="16">
        <f t="shared" si="27"/>
        <v>17</v>
      </c>
      <c r="L222" s="17">
        <f t="shared" si="27"/>
        <v>50</v>
      </c>
      <c r="M222" s="18">
        <f t="shared" si="28"/>
        <v>234.29999999999998</v>
      </c>
      <c r="N222" s="18">
        <f t="shared" si="29"/>
        <v>47.94</v>
      </c>
      <c r="O222" s="19">
        <f t="shared" si="30"/>
        <v>282.24</v>
      </c>
      <c r="P222" s="11">
        <v>0</v>
      </c>
      <c r="Q222" s="12">
        <f t="shared" si="31"/>
        <v>282.24</v>
      </c>
    </row>
    <row r="223" spans="1:17" x14ac:dyDescent="0.25">
      <c r="A223" s="2">
        <f t="shared" si="24"/>
        <v>209</v>
      </c>
      <c r="B223" s="21" t="s">
        <v>440</v>
      </c>
      <c r="C223" s="22" t="s">
        <v>441</v>
      </c>
      <c r="D223" s="13">
        <v>756</v>
      </c>
      <c r="E223" s="13">
        <v>273</v>
      </c>
      <c r="F223" s="4">
        <f t="shared" si="25"/>
        <v>1029</v>
      </c>
      <c r="G223" s="13">
        <v>756</v>
      </c>
      <c r="H223" s="13">
        <v>273</v>
      </c>
      <c r="I223" s="14">
        <f t="shared" si="26"/>
        <v>1029</v>
      </c>
      <c r="J223" s="15">
        <f t="shared" si="27"/>
        <v>0</v>
      </c>
      <c r="K223" s="16">
        <f t="shared" si="27"/>
        <v>0</v>
      </c>
      <c r="L223" s="17">
        <f t="shared" si="27"/>
        <v>0</v>
      </c>
      <c r="M223" s="18">
        <f t="shared" si="28"/>
        <v>0</v>
      </c>
      <c r="N223" s="18">
        <f t="shared" si="29"/>
        <v>0</v>
      </c>
      <c r="O223" s="19">
        <f t="shared" si="30"/>
        <v>0</v>
      </c>
      <c r="P223" s="11">
        <v>0</v>
      </c>
      <c r="Q223" s="12">
        <f t="shared" si="31"/>
        <v>0</v>
      </c>
    </row>
    <row r="224" spans="1:17" x14ac:dyDescent="0.25">
      <c r="A224" s="2">
        <f t="shared" si="24"/>
        <v>210</v>
      </c>
      <c r="B224" s="21" t="s">
        <v>442</v>
      </c>
      <c r="C224" s="22" t="s">
        <v>443</v>
      </c>
      <c r="D224" s="13">
        <v>4540</v>
      </c>
      <c r="E224" s="13">
        <v>676</v>
      </c>
      <c r="F224" s="4">
        <f t="shared" si="25"/>
        <v>5216</v>
      </c>
      <c r="G224" s="13">
        <v>4659</v>
      </c>
      <c r="H224" s="13">
        <v>728</v>
      </c>
      <c r="I224" s="14">
        <f t="shared" si="26"/>
        <v>5387</v>
      </c>
      <c r="J224" s="15">
        <f t="shared" si="27"/>
        <v>119</v>
      </c>
      <c r="K224" s="16">
        <f t="shared" si="27"/>
        <v>52</v>
      </c>
      <c r="L224" s="17">
        <f t="shared" si="27"/>
        <v>171</v>
      </c>
      <c r="M224" s="18">
        <f t="shared" si="28"/>
        <v>844.9</v>
      </c>
      <c r="N224" s="18">
        <f t="shared" si="29"/>
        <v>146.63999999999999</v>
      </c>
      <c r="O224" s="19">
        <f t="shared" si="30"/>
        <v>991.54</v>
      </c>
      <c r="P224" s="11">
        <v>2411.84</v>
      </c>
      <c r="Q224" s="12">
        <f t="shared" si="31"/>
        <v>3403.38</v>
      </c>
    </row>
    <row r="225" spans="1:17" x14ac:dyDescent="0.25">
      <c r="A225" s="2">
        <f t="shared" si="24"/>
        <v>211</v>
      </c>
      <c r="B225" s="21" t="s">
        <v>444</v>
      </c>
      <c r="C225" s="22" t="s">
        <v>445</v>
      </c>
      <c r="D225" s="13">
        <v>721</v>
      </c>
      <c r="E225" s="13">
        <v>236</v>
      </c>
      <c r="F225" s="4">
        <f t="shared" si="25"/>
        <v>957</v>
      </c>
      <c r="G225" s="13">
        <v>874</v>
      </c>
      <c r="H225" s="13">
        <v>316</v>
      </c>
      <c r="I225" s="14">
        <f t="shared" si="26"/>
        <v>1190</v>
      </c>
      <c r="J225" s="15">
        <f t="shared" si="27"/>
        <v>153</v>
      </c>
      <c r="K225" s="16">
        <f t="shared" si="27"/>
        <v>80</v>
      </c>
      <c r="L225" s="17">
        <f t="shared" si="27"/>
        <v>233</v>
      </c>
      <c r="M225" s="18">
        <f t="shared" si="28"/>
        <v>1086.3</v>
      </c>
      <c r="N225" s="18">
        <f t="shared" si="29"/>
        <v>225.6</v>
      </c>
      <c r="O225" s="19">
        <f t="shared" si="30"/>
        <v>1311.8999999999999</v>
      </c>
      <c r="P225" s="11">
        <v>-1103.58</v>
      </c>
      <c r="Q225" s="12">
        <f t="shared" si="31"/>
        <v>208.31999999999994</v>
      </c>
    </row>
    <row r="226" spans="1:17" x14ac:dyDescent="0.25">
      <c r="A226" s="2">
        <f t="shared" si="24"/>
        <v>212</v>
      </c>
      <c r="B226" s="21" t="s">
        <v>446</v>
      </c>
      <c r="C226" s="22" t="s">
        <v>447</v>
      </c>
      <c r="D226" s="13">
        <v>55</v>
      </c>
      <c r="E226" s="13">
        <v>29</v>
      </c>
      <c r="F226" s="4">
        <f t="shared" si="25"/>
        <v>84</v>
      </c>
      <c r="G226" s="13">
        <v>55</v>
      </c>
      <c r="H226" s="13">
        <v>29</v>
      </c>
      <c r="I226" s="14">
        <f t="shared" si="26"/>
        <v>84</v>
      </c>
      <c r="J226" s="15">
        <f t="shared" si="27"/>
        <v>0</v>
      </c>
      <c r="K226" s="16">
        <f t="shared" si="27"/>
        <v>0</v>
      </c>
      <c r="L226" s="17">
        <f t="shared" si="27"/>
        <v>0</v>
      </c>
      <c r="M226" s="18">
        <f t="shared" si="28"/>
        <v>0</v>
      </c>
      <c r="N226" s="18">
        <f t="shared" si="29"/>
        <v>0</v>
      </c>
      <c r="O226" s="19">
        <f t="shared" si="30"/>
        <v>0</v>
      </c>
      <c r="P226" s="11">
        <v>0</v>
      </c>
      <c r="Q226" s="12">
        <f t="shared" si="31"/>
        <v>0</v>
      </c>
    </row>
    <row r="227" spans="1:17" x14ac:dyDescent="0.25">
      <c r="A227" s="2">
        <f t="shared" si="24"/>
        <v>213</v>
      </c>
      <c r="B227" s="21" t="s">
        <v>448</v>
      </c>
      <c r="C227" s="22" t="s">
        <v>449</v>
      </c>
      <c r="D227" s="13">
        <v>4279</v>
      </c>
      <c r="E227" s="13">
        <v>2324</v>
      </c>
      <c r="F227" s="4">
        <f t="shared" si="25"/>
        <v>6603</v>
      </c>
      <c r="G227" s="13">
        <v>4357</v>
      </c>
      <c r="H227" s="13">
        <v>2380</v>
      </c>
      <c r="I227" s="14">
        <f t="shared" si="26"/>
        <v>6737</v>
      </c>
      <c r="J227" s="15">
        <f t="shared" si="27"/>
        <v>78</v>
      </c>
      <c r="K227" s="16">
        <f t="shared" si="27"/>
        <v>56</v>
      </c>
      <c r="L227" s="17">
        <f t="shared" si="27"/>
        <v>134</v>
      </c>
      <c r="M227" s="18">
        <f t="shared" si="28"/>
        <v>553.79999999999995</v>
      </c>
      <c r="N227" s="18">
        <f t="shared" si="29"/>
        <v>157.91999999999999</v>
      </c>
      <c r="O227" s="19">
        <f t="shared" si="30"/>
        <v>711.71999999999991</v>
      </c>
      <c r="P227" s="11">
        <v>-206.21</v>
      </c>
      <c r="Q227" s="12">
        <f t="shared" si="31"/>
        <v>505.50999999999988</v>
      </c>
    </row>
    <row r="228" spans="1:17" x14ac:dyDescent="0.25">
      <c r="A228" s="2">
        <f t="shared" si="24"/>
        <v>214</v>
      </c>
      <c r="B228" s="21" t="s">
        <v>450</v>
      </c>
      <c r="C228" s="22" t="s">
        <v>451</v>
      </c>
      <c r="D228" s="13">
        <v>1571</v>
      </c>
      <c r="E228" s="13">
        <v>532</v>
      </c>
      <c r="F228" s="4">
        <f t="shared" si="25"/>
        <v>2103</v>
      </c>
      <c r="G228" s="13">
        <v>1652</v>
      </c>
      <c r="H228" s="13">
        <v>558</v>
      </c>
      <c r="I228" s="14">
        <f t="shared" si="26"/>
        <v>2210</v>
      </c>
      <c r="J228" s="15">
        <f t="shared" si="27"/>
        <v>81</v>
      </c>
      <c r="K228" s="16">
        <f t="shared" si="27"/>
        <v>26</v>
      </c>
      <c r="L228" s="17">
        <f t="shared" si="27"/>
        <v>107</v>
      </c>
      <c r="M228" s="18">
        <f t="shared" si="28"/>
        <v>575.1</v>
      </c>
      <c r="N228" s="18">
        <f t="shared" si="29"/>
        <v>73.319999999999993</v>
      </c>
      <c r="O228" s="19">
        <f t="shared" si="30"/>
        <v>648.42000000000007</v>
      </c>
      <c r="P228" s="11">
        <v>488.8</v>
      </c>
      <c r="Q228" s="12">
        <f t="shared" si="31"/>
        <v>1137.22</v>
      </c>
    </row>
    <row r="229" spans="1:17" x14ac:dyDescent="0.25">
      <c r="A229" s="2">
        <f t="shared" si="24"/>
        <v>215</v>
      </c>
      <c r="B229" s="21" t="s">
        <v>452</v>
      </c>
      <c r="C229" s="22" t="s">
        <v>453</v>
      </c>
      <c r="D229" s="13">
        <v>1730</v>
      </c>
      <c r="E229" s="13">
        <v>1089</v>
      </c>
      <c r="F229" s="4">
        <f t="shared" si="25"/>
        <v>2819</v>
      </c>
      <c r="G229" s="13">
        <v>1735</v>
      </c>
      <c r="H229" s="13">
        <v>1090</v>
      </c>
      <c r="I229" s="14">
        <f t="shared" si="26"/>
        <v>2825</v>
      </c>
      <c r="J229" s="15">
        <f t="shared" si="27"/>
        <v>5</v>
      </c>
      <c r="K229" s="16">
        <f t="shared" si="27"/>
        <v>1</v>
      </c>
      <c r="L229" s="17">
        <f t="shared" si="27"/>
        <v>6</v>
      </c>
      <c r="M229" s="18">
        <f t="shared" si="28"/>
        <v>35.5</v>
      </c>
      <c r="N229" s="18">
        <f t="shared" si="29"/>
        <v>2.82</v>
      </c>
      <c r="O229" s="19">
        <f t="shared" si="30"/>
        <v>38.32</v>
      </c>
      <c r="P229" s="11">
        <v>164.45</v>
      </c>
      <c r="Q229" s="12">
        <f t="shared" si="31"/>
        <v>202.76999999999998</v>
      </c>
    </row>
    <row r="230" spans="1:17" x14ac:dyDescent="0.25">
      <c r="A230" s="2">
        <f t="shared" si="24"/>
        <v>216</v>
      </c>
      <c r="B230" s="21" t="s">
        <v>454</v>
      </c>
      <c r="C230" s="22" t="s">
        <v>455</v>
      </c>
      <c r="D230" s="13">
        <v>698</v>
      </c>
      <c r="E230" s="13">
        <v>362</v>
      </c>
      <c r="F230" s="4">
        <f t="shared" si="25"/>
        <v>1060</v>
      </c>
      <c r="G230" s="13">
        <v>699</v>
      </c>
      <c r="H230" s="13">
        <v>362</v>
      </c>
      <c r="I230" s="14">
        <f t="shared" si="26"/>
        <v>1061</v>
      </c>
      <c r="J230" s="15">
        <f t="shared" si="27"/>
        <v>1</v>
      </c>
      <c r="K230" s="16">
        <f t="shared" si="27"/>
        <v>0</v>
      </c>
      <c r="L230" s="17">
        <f t="shared" si="27"/>
        <v>1</v>
      </c>
      <c r="M230" s="18">
        <f t="shared" si="28"/>
        <v>7.1</v>
      </c>
      <c r="N230" s="18">
        <f t="shared" si="29"/>
        <v>0</v>
      </c>
      <c r="O230" s="19">
        <f t="shared" si="30"/>
        <v>7.1</v>
      </c>
      <c r="P230" s="11">
        <v>52.35</v>
      </c>
      <c r="Q230" s="12">
        <f t="shared" si="31"/>
        <v>59.45</v>
      </c>
    </row>
    <row r="231" spans="1:17" x14ac:dyDescent="0.25">
      <c r="A231" s="2">
        <f t="shared" si="24"/>
        <v>217</v>
      </c>
      <c r="B231" s="21" t="s">
        <v>456</v>
      </c>
      <c r="C231" s="22" t="s">
        <v>457</v>
      </c>
      <c r="D231" s="13">
        <v>2293</v>
      </c>
      <c r="E231" s="13">
        <v>940</v>
      </c>
      <c r="F231" s="4">
        <f t="shared" si="25"/>
        <v>3233</v>
      </c>
      <c r="G231" s="13">
        <v>2318</v>
      </c>
      <c r="H231" s="13">
        <v>954</v>
      </c>
      <c r="I231" s="14">
        <f t="shared" si="26"/>
        <v>3272</v>
      </c>
      <c r="J231" s="15">
        <f t="shared" si="27"/>
        <v>25</v>
      </c>
      <c r="K231" s="16">
        <f t="shared" si="27"/>
        <v>14</v>
      </c>
      <c r="L231" s="17">
        <f t="shared" si="27"/>
        <v>39</v>
      </c>
      <c r="M231" s="18">
        <f t="shared" si="28"/>
        <v>177.5</v>
      </c>
      <c r="N231" s="18">
        <f t="shared" si="29"/>
        <v>39.479999999999997</v>
      </c>
      <c r="O231" s="19">
        <f t="shared" si="30"/>
        <v>216.98</v>
      </c>
      <c r="P231" s="11">
        <v>-0.62</v>
      </c>
      <c r="Q231" s="12">
        <f t="shared" si="31"/>
        <v>216.35999999999999</v>
      </c>
    </row>
    <row r="232" spans="1:17" x14ac:dyDescent="0.25">
      <c r="A232" s="2">
        <f t="shared" si="24"/>
        <v>218</v>
      </c>
      <c r="B232" s="21" t="s">
        <v>458</v>
      </c>
      <c r="C232" s="22" t="s">
        <v>459</v>
      </c>
      <c r="D232" s="13">
        <v>2800</v>
      </c>
      <c r="E232" s="13">
        <v>945</v>
      </c>
      <c r="F232" s="4">
        <f t="shared" si="25"/>
        <v>3745</v>
      </c>
      <c r="G232" s="13">
        <v>2845</v>
      </c>
      <c r="H232" s="13">
        <v>955</v>
      </c>
      <c r="I232" s="14">
        <f t="shared" si="26"/>
        <v>3800</v>
      </c>
      <c r="J232" s="15">
        <f t="shared" si="27"/>
        <v>45</v>
      </c>
      <c r="K232" s="16">
        <f t="shared" si="27"/>
        <v>10</v>
      </c>
      <c r="L232" s="17">
        <f t="shared" si="27"/>
        <v>55</v>
      </c>
      <c r="M232" s="18">
        <f t="shared" si="28"/>
        <v>319.5</v>
      </c>
      <c r="N232" s="18">
        <f t="shared" si="29"/>
        <v>28.2</v>
      </c>
      <c r="O232" s="19">
        <f t="shared" si="30"/>
        <v>347.7</v>
      </c>
      <c r="P232" s="11">
        <v>-856.04</v>
      </c>
      <c r="Q232" s="12">
        <f t="shared" si="31"/>
        <v>-508.34</v>
      </c>
    </row>
    <row r="233" spans="1:17" x14ac:dyDescent="0.25">
      <c r="A233" s="2">
        <f t="shared" si="24"/>
        <v>219</v>
      </c>
      <c r="B233" s="21" t="s">
        <v>460</v>
      </c>
      <c r="C233" s="22" t="s">
        <v>461</v>
      </c>
      <c r="D233" s="13">
        <v>40837</v>
      </c>
      <c r="E233" s="13">
        <v>17965</v>
      </c>
      <c r="F233" s="4">
        <f t="shared" si="25"/>
        <v>58802</v>
      </c>
      <c r="G233" s="13">
        <v>41325</v>
      </c>
      <c r="H233" s="13">
        <v>18204</v>
      </c>
      <c r="I233" s="14">
        <f t="shared" si="26"/>
        <v>59529</v>
      </c>
      <c r="J233" s="15">
        <f t="shared" si="27"/>
        <v>488</v>
      </c>
      <c r="K233" s="16">
        <f t="shared" si="27"/>
        <v>239</v>
      </c>
      <c r="L233" s="17">
        <f t="shared" si="27"/>
        <v>727</v>
      </c>
      <c r="M233" s="18">
        <f t="shared" si="28"/>
        <v>3464.7999999999997</v>
      </c>
      <c r="N233" s="18">
        <f t="shared" si="29"/>
        <v>673.98</v>
      </c>
      <c r="O233" s="19">
        <f t="shared" si="30"/>
        <v>4138.78</v>
      </c>
      <c r="P233" s="11">
        <v>7496.73</v>
      </c>
      <c r="Q233" s="12">
        <f t="shared" si="31"/>
        <v>11635.509999999998</v>
      </c>
    </row>
    <row r="234" spans="1:17" x14ac:dyDescent="0.25">
      <c r="A234" s="2">
        <f t="shared" si="24"/>
        <v>220</v>
      </c>
      <c r="B234" s="21" t="s">
        <v>462</v>
      </c>
      <c r="C234" s="22" t="s">
        <v>463</v>
      </c>
      <c r="D234" s="13">
        <v>2875</v>
      </c>
      <c r="E234" s="13">
        <v>2074</v>
      </c>
      <c r="F234" s="4">
        <f t="shared" si="25"/>
        <v>4949</v>
      </c>
      <c r="G234" s="13">
        <v>2919</v>
      </c>
      <c r="H234" s="13">
        <v>2112</v>
      </c>
      <c r="I234" s="14">
        <f t="shared" si="26"/>
        <v>5031</v>
      </c>
      <c r="J234" s="15">
        <f t="shared" si="27"/>
        <v>44</v>
      </c>
      <c r="K234" s="16">
        <f t="shared" si="27"/>
        <v>38</v>
      </c>
      <c r="L234" s="17">
        <f t="shared" si="27"/>
        <v>82</v>
      </c>
      <c r="M234" s="18">
        <f t="shared" si="28"/>
        <v>312.39999999999998</v>
      </c>
      <c r="N234" s="18">
        <f t="shared" si="29"/>
        <v>107.16</v>
      </c>
      <c r="O234" s="19">
        <f t="shared" si="30"/>
        <v>419.55999999999995</v>
      </c>
      <c r="P234" s="11">
        <v>352.57</v>
      </c>
      <c r="Q234" s="12">
        <f t="shared" si="31"/>
        <v>772.12999999999988</v>
      </c>
    </row>
    <row r="235" spans="1:17" x14ac:dyDescent="0.25">
      <c r="A235" s="2">
        <f t="shared" si="24"/>
        <v>221</v>
      </c>
      <c r="B235" s="21" t="s">
        <v>464</v>
      </c>
      <c r="C235" s="22" t="s">
        <v>465</v>
      </c>
      <c r="D235" s="13">
        <v>8609</v>
      </c>
      <c r="E235" s="13">
        <v>3831</v>
      </c>
      <c r="F235" s="4">
        <f t="shared" si="25"/>
        <v>12440</v>
      </c>
      <c r="G235" s="13">
        <v>8698</v>
      </c>
      <c r="H235" s="13">
        <v>3869</v>
      </c>
      <c r="I235" s="14">
        <f t="shared" si="26"/>
        <v>12567</v>
      </c>
      <c r="J235" s="15">
        <f t="shared" si="27"/>
        <v>89</v>
      </c>
      <c r="K235" s="16">
        <f t="shared" si="27"/>
        <v>38</v>
      </c>
      <c r="L235" s="17">
        <f t="shared" si="27"/>
        <v>127</v>
      </c>
      <c r="M235" s="18">
        <f t="shared" si="28"/>
        <v>631.9</v>
      </c>
      <c r="N235" s="18">
        <f t="shared" si="29"/>
        <v>107.16</v>
      </c>
      <c r="O235" s="19">
        <f t="shared" si="30"/>
        <v>739.06</v>
      </c>
      <c r="P235" s="11">
        <v>0</v>
      </c>
      <c r="Q235" s="12">
        <f t="shared" si="31"/>
        <v>739.06</v>
      </c>
    </row>
    <row r="236" spans="1:17" x14ac:dyDescent="0.25">
      <c r="A236" s="2">
        <f t="shared" si="24"/>
        <v>222</v>
      </c>
      <c r="B236" s="21" t="s">
        <v>466</v>
      </c>
      <c r="C236" s="22" t="s">
        <v>467</v>
      </c>
      <c r="D236" s="13">
        <v>8219</v>
      </c>
      <c r="E236" s="13">
        <v>4381</v>
      </c>
      <c r="F236" s="4">
        <f t="shared" si="25"/>
        <v>12600</v>
      </c>
      <c r="G236" s="13">
        <v>8330</v>
      </c>
      <c r="H236" s="13">
        <v>4447</v>
      </c>
      <c r="I236" s="14">
        <f t="shared" si="26"/>
        <v>12777</v>
      </c>
      <c r="J236" s="15">
        <f t="shared" si="27"/>
        <v>111</v>
      </c>
      <c r="K236" s="16">
        <f t="shared" si="27"/>
        <v>66</v>
      </c>
      <c r="L236" s="17">
        <f t="shared" si="27"/>
        <v>177</v>
      </c>
      <c r="M236" s="18">
        <f t="shared" si="28"/>
        <v>788.09999999999991</v>
      </c>
      <c r="N236" s="18">
        <f t="shared" si="29"/>
        <v>186.11999999999998</v>
      </c>
      <c r="O236" s="19">
        <f t="shared" si="30"/>
        <v>974.21999999999991</v>
      </c>
      <c r="P236" s="11">
        <v>0</v>
      </c>
      <c r="Q236" s="12">
        <f t="shared" si="31"/>
        <v>974.21999999999991</v>
      </c>
    </row>
    <row r="237" spans="1:17" x14ac:dyDescent="0.25">
      <c r="A237" s="2">
        <f t="shared" si="24"/>
        <v>223</v>
      </c>
      <c r="B237" s="21" t="s">
        <v>468</v>
      </c>
      <c r="C237" s="22" t="s">
        <v>469</v>
      </c>
      <c r="D237" s="13">
        <v>365</v>
      </c>
      <c r="E237" s="13">
        <v>158</v>
      </c>
      <c r="F237" s="4">
        <f t="shared" si="25"/>
        <v>523</v>
      </c>
      <c r="G237" s="13">
        <v>367</v>
      </c>
      <c r="H237" s="13">
        <v>161</v>
      </c>
      <c r="I237" s="14">
        <f t="shared" si="26"/>
        <v>528</v>
      </c>
      <c r="J237" s="15">
        <f t="shared" si="27"/>
        <v>2</v>
      </c>
      <c r="K237" s="16">
        <f t="shared" si="27"/>
        <v>3</v>
      </c>
      <c r="L237" s="17">
        <f t="shared" si="27"/>
        <v>5</v>
      </c>
      <c r="M237" s="18">
        <f t="shared" si="28"/>
        <v>14.2</v>
      </c>
      <c r="N237" s="18">
        <f t="shared" si="29"/>
        <v>8.4599999999999991</v>
      </c>
      <c r="O237" s="19">
        <f t="shared" si="30"/>
        <v>22.659999999999997</v>
      </c>
      <c r="P237" s="11">
        <v>-7.64</v>
      </c>
      <c r="Q237" s="12">
        <f t="shared" si="31"/>
        <v>15.019999999999996</v>
      </c>
    </row>
    <row r="238" spans="1:17" x14ac:dyDescent="0.25">
      <c r="A238" s="2">
        <f t="shared" si="24"/>
        <v>224</v>
      </c>
      <c r="B238" s="21" t="s">
        <v>470</v>
      </c>
      <c r="C238" s="22" t="s">
        <v>471</v>
      </c>
      <c r="D238" s="13">
        <v>10536</v>
      </c>
      <c r="E238" s="13">
        <v>5995</v>
      </c>
      <c r="F238" s="4">
        <f t="shared" si="25"/>
        <v>16531</v>
      </c>
      <c r="G238" s="13">
        <v>11012</v>
      </c>
      <c r="H238" s="13">
        <v>6252</v>
      </c>
      <c r="I238" s="14">
        <f t="shared" si="26"/>
        <v>17264</v>
      </c>
      <c r="J238" s="15">
        <f t="shared" si="27"/>
        <v>476</v>
      </c>
      <c r="K238" s="16">
        <f t="shared" si="27"/>
        <v>257</v>
      </c>
      <c r="L238" s="17">
        <f t="shared" si="27"/>
        <v>733</v>
      </c>
      <c r="M238" s="18">
        <f t="shared" si="28"/>
        <v>3379.6</v>
      </c>
      <c r="N238" s="18">
        <f t="shared" si="29"/>
        <v>724.74</v>
      </c>
      <c r="O238" s="19">
        <f t="shared" si="30"/>
        <v>4104.34</v>
      </c>
      <c r="P238" s="11">
        <v>-1.21</v>
      </c>
      <c r="Q238" s="12">
        <f t="shared" si="31"/>
        <v>4103.13</v>
      </c>
    </row>
    <row r="239" spans="1:17" x14ac:dyDescent="0.25">
      <c r="A239" s="2">
        <f t="shared" si="24"/>
        <v>225</v>
      </c>
      <c r="B239" s="21" t="s">
        <v>472</v>
      </c>
      <c r="C239" s="22" t="s">
        <v>473</v>
      </c>
      <c r="D239" s="13">
        <v>6484</v>
      </c>
      <c r="E239" s="13">
        <v>4396</v>
      </c>
      <c r="F239" s="4">
        <f t="shared" si="25"/>
        <v>10880</v>
      </c>
      <c r="G239" s="13">
        <v>6578</v>
      </c>
      <c r="H239" s="13">
        <v>4434</v>
      </c>
      <c r="I239" s="14">
        <f t="shared" si="26"/>
        <v>11012</v>
      </c>
      <c r="J239" s="15">
        <f t="shared" si="27"/>
        <v>94</v>
      </c>
      <c r="K239" s="16">
        <f t="shared" si="27"/>
        <v>38</v>
      </c>
      <c r="L239" s="17">
        <f t="shared" si="27"/>
        <v>132</v>
      </c>
      <c r="M239" s="18">
        <f t="shared" si="28"/>
        <v>667.4</v>
      </c>
      <c r="N239" s="18">
        <f t="shared" si="29"/>
        <v>107.16</v>
      </c>
      <c r="O239" s="19">
        <f t="shared" si="30"/>
        <v>774.56</v>
      </c>
      <c r="P239" s="11">
        <v>-495</v>
      </c>
      <c r="Q239" s="12">
        <f t="shared" si="31"/>
        <v>279.55999999999995</v>
      </c>
    </row>
    <row r="240" spans="1:17" x14ac:dyDescent="0.25">
      <c r="A240" s="2">
        <f t="shared" si="24"/>
        <v>226</v>
      </c>
      <c r="B240" s="21" t="s">
        <v>474</v>
      </c>
      <c r="C240" s="22" t="s">
        <v>475</v>
      </c>
      <c r="D240" s="13">
        <v>9040</v>
      </c>
      <c r="E240" s="13">
        <v>5275</v>
      </c>
      <c r="F240" s="4">
        <f t="shared" si="25"/>
        <v>14315</v>
      </c>
      <c r="G240" s="13">
        <v>9040</v>
      </c>
      <c r="H240" s="13">
        <v>5275</v>
      </c>
      <c r="I240" s="14">
        <f t="shared" si="26"/>
        <v>14315</v>
      </c>
      <c r="J240" s="15">
        <f t="shared" si="27"/>
        <v>0</v>
      </c>
      <c r="K240" s="16">
        <f t="shared" si="27"/>
        <v>0</v>
      </c>
      <c r="L240" s="17">
        <f t="shared" si="27"/>
        <v>0</v>
      </c>
      <c r="M240" s="18">
        <f t="shared" si="28"/>
        <v>0</v>
      </c>
      <c r="N240" s="18">
        <f t="shared" si="29"/>
        <v>0</v>
      </c>
      <c r="O240" s="19">
        <f t="shared" si="30"/>
        <v>0</v>
      </c>
      <c r="P240" s="11">
        <v>-298.10000000000002</v>
      </c>
      <c r="Q240" s="12">
        <f t="shared" si="31"/>
        <v>-298.10000000000002</v>
      </c>
    </row>
    <row r="241" spans="1:17" x14ac:dyDescent="0.25">
      <c r="A241" s="2">
        <f t="shared" si="24"/>
        <v>227</v>
      </c>
      <c r="B241" s="21" t="s">
        <v>476</v>
      </c>
      <c r="C241" s="22" t="s">
        <v>477</v>
      </c>
      <c r="D241" s="13">
        <v>192</v>
      </c>
      <c r="E241" s="13">
        <v>56</v>
      </c>
      <c r="F241" s="4">
        <f t="shared" si="25"/>
        <v>248</v>
      </c>
      <c r="G241" s="13">
        <v>193</v>
      </c>
      <c r="H241" s="13">
        <v>56</v>
      </c>
      <c r="I241" s="14">
        <f t="shared" si="26"/>
        <v>249</v>
      </c>
      <c r="J241" s="15">
        <f t="shared" si="27"/>
        <v>1</v>
      </c>
      <c r="K241" s="16">
        <f t="shared" si="27"/>
        <v>0</v>
      </c>
      <c r="L241" s="17">
        <f t="shared" si="27"/>
        <v>1</v>
      </c>
      <c r="M241" s="18">
        <f t="shared" si="28"/>
        <v>7.1</v>
      </c>
      <c r="N241" s="18">
        <f t="shared" si="29"/>
        <v>0</v>
      </c>
      <c r="O241" s="19">
        <f t="shared" si="30"/>
        <v>7.1</v>
      </c>
      <c r="P241" s="11">
        <v>-30.02</v>
      </c>
      <c r="Q241" s="12">
        <f t="shared" si="31"/>
        <v>-22.92</v>
      </c>
    </row>
    <row r="242" spans="1:17" x14ac:dyDescent="0.25">
      <c r="A242" s="2">
        <f t="shared" si="24"/>
        <v>228</v>
      </c>
      <c r="B242" s="21" t="s">
        <v>478</v>
      </c>
      <c r="C242" s="22" t="s">
        <v>479</v>
      </c>
      <c r="D242" s="13">
        <v>1826</v>
      </c>
      <c r="E242" s="13">
        <v>1184</v>
      </c>
      <c r="F242" s="4">
        <f t="shared" si="25"/>
        <v>3010</v>
      </c>
      <c r="G242" s="13">
        <v>1906</v>
      </c>
      <c r="H242" s="13">
        <v>1254</v>
      </c>
      <c r="I242" s="14">
        <f t="shared" si="26"/>
        <v>3160</v>
      </c>
      <c r="J242" s="15">
        <f t="shared" si="27"/>
        <v>80</v>
      </c>
      <c r="K242" s="16">
        <f t="shared" si="27"/>
        <v>70</v>
      </c>
      <c r="L242" s="17">
        <f t="shared" si="27"/>
        <v>150</v>
      </c>
      <c r="M242" s="18">
        <f t="shared" si="28"/>
        <v>568</v>
      </c>
      <c r="N242" s="18">
        <f t="shared" si="29"/>
        <v>197.39999999999998</v>
      </c>
      <c r="O242" s="19">
        <f t="shared" si="30"/>
        <v>765.4</v>
      </c>
      <c r="P242" s="11">
        <v>0</v>
      </c>
      <c r="Q242" s="12">
        <f t="shared" si="31"/>
        <v>765.4</v>
      </c>
    </row>
    <row r="243" spans="1:17" x14ac:dyDescent="0.25">
      <c r="A243" s="2">
        <f t="shared" si="24"/>
        <v>229</v>
      </c>
      <c r="B243" s="21" t="s">
        <v>480</v>
      </c>
      <c r="C243" s="22" t="s">
        <v>481</v>
      </c>
      <c r="D243" s="13">
        <v>19590</v>
      </c>
      <c r="E243" s="13">
        <v>8839</v>
      </c>
      <c r="F243" s="4">
        <f t="shared" si="25"/>
        <v>28429</v>
      </c>
      <c r="G243" s="13">
        <v>19637</v>
      </c>
      <c r="H243" s="13">
        <v>8858</v>
      </c>
      <c r="I243" s="14">
        <f t="shared" si="26"/>
        <v>28495</v>
      </c>
      <c r="J243" s="15">
        <f t="shared" si="27"/>
        <v>47</v>
      </c>
      <c r="K243" s="16">
        <f t="shared" si="27"/>
        <v>19</v>
      </c>
      <c r="L243" s="17">
        <f t="shared" si="27"/>
        <v>66</v>
      </c>
      <c r="M243" s="18">
        <f t="shared" si="28"/>
        <v>333.7</v>
      </c>
      <c r="N243" s="18">
        <f t="shared" si="29"/>
        <v>53.58</v>
      </c>
      <c r="O243" s="19">
        <f t="shared" si="30"/>
        <v>387.28</v>
      </c>
      <c r="P243" s="11">
        <v>-902.44</v>
      </c>
      <c r="Q243" s="12">
        <f t="shared" si="31"/>
        <v>-515.16000000000008</v>
      </c>
    </row>
    <row r="244" spans="1:17" x14ac:dyDescent="0.25">
      <c r="A244" s="2">
        <f t="shared" si="24"/>
        <v>230</v>
      </c>
      <c r="B244" s="21" t="s">
        <v>482</v>
      </c>
      <c r="C244" s="22" t="s">
        <v>483</v>
      </c>
      <c r="D244" s="13">
        <v>9257</v>
      </c>
      <c r="E244" s="13">
        <v>3088</v>
      </c>
      <c r="F244" s="4">
        <f t="shared" si="25"/>
        <v>12345</v>
      </c>
      <c r="G244" s="13">
        <v>9470</v>
      </c>
      <c r="H244" s="13">
        <v>3170</v>
      </c>
      <c r="I244" s="14">
        <f t="shared" si="26"/>
        <v>12640</v>
      </c>
      <c r="J244" s="15">
        <f t="shared" si="27"/>
        <v>213</v>
      </c>
      <c r="K244" s="16">
        <f t="shared" si="27"/>
        <v>82</v>
      </c>
      <c r="L244" s="17">
        <f t="shared" si="27"/>
        <v>295</v>
      </c>
      <c r="M244" s="18">
        <f t="shared" si="28"/>
        <v>1512.3</v>
      </c>
      <c r="N244" s="18">
        <f t="shared" si="29"/>
        <v>231.23999999999998</v>
      </c>
      <c r="O244" s="19">
        <f t="shared" si="30"/>
        <v>1743.54</v>
      </c>
      <c r="P244" s="11">
        <v>0</v>
      </c>
      <c r="Q244" s="12">
        <f t="shared" si="31"/>
        <v>1743.54</v>
      </c>
    </row>
    <row r="245" spans="1:17" x14ac:dyDescent="0.25">
      <c r="A245" s="2">
        <f t="shared" si="24"/>
        <v>231</v>
      </c>
      <c r="B245" s="21" t="s">
        <v>484</v>
      </c>
      <c r="C245" s="22" t="s">
        <v>485</v>
      </c>
      <c r="D245" s="13">
        <v>831</v>
      </c>
      <c r="E245" s="13">
        <v>230</v>
      </c>
      <c r="F245" s="4">
        <f t="shared" si="25"/>
        <v>1061</v>
      </c>
      <c r="G245" s="13">
        <v>886</v>
      </c>
      <c r="H245" s="13">
        <v>244</v>
      </c>
      <c r="I245" s="14">
        <f t="shared" si="26"/>
        <v>1130</v>
      </c>
      <c r="J245" s="15">
        <f t="shared" si="27"/>
        <v>55</v>
      </c>
      <c r="K245" s="16">
        <f t="shared" si="27"/>
        <v>14</v>
      </c>
      <c r="L245" s="17">
        <f t="shared" si="27"/>
        <v>69</v>
      </c>
      <c r="M245" s="18">
        <f t="shared" si="28"/>
        <v>390.5</v>
      </c>
      <c r="N245" s="18">
        <f t="shared" si="29"/>
        <v>39.479999999999997</v>
      </c>
      <c r="O245" s="19">
        <f t="shared" si="30"/>
        <v>429.98</v>
      </c>
      <c r="P245" s="11">
        <v>-11.98</v>
      </c>
      <c r="Q245" s="12">
        <f t="shared" si="31"/>
        <v>418</v>
      </c>
    </row>
    <row r="246" spans="1:17" x14ac:dyDescent="0.25">
      <c r="A246" s="2">
        <f t="shared" si="24"/>
        <v>232</v>
      </c>
      <c r="B246" s="21" t="s">
        <v>486</v>
      </c>
      <c r="C246" s="22" t="s">
        <v>487</v>
      </c>
      <c r="D246" s="13">
        <v>5461</v>
      </c>
      <c r="E246" s="13">
        <v>2392</v>
      </c>
      <c r="F246" s="4">
        <f t="shared" si="25"/>
        <v>7853</v>
      </c>
      <c r="G246" s="13">
        <v>5574</v>
      </c>
      <c r="H246" s="13">
        <v>2426</v>
      </c>
      <c r="I246" s="14">
        <f t="shared" si="26"/>
        <v>8000</v>
      </c>
      <c r="J246" s="15">
        <f t="shared" si="27"/>
        <v>113</v>
      </c>
      <c r="K246" s="16">
        <f t="shared" si="27"/>
        <v>34</v>
      </c>
      <c r="L246" s="17">
        <f t="shared" si="27"/>
        <v>147</v>
      </c>
      <c r="M246" s="18">
        <f t="shared" si="28"/>
        <v>802.3</v>
      </c>
      <c r="N246" s="18">
        <f t="shared" si="29"/>
        <v>95.88</v>
      </c>
      <c r="O246" s="19">
        <f t="shared" si="30"/>
        <v>898.18</v>
      </c>
      <c r="P246" s="11">
        <v>0</v>
      </c>
      <c r="Q246" s="12">
        <f t="shared" si="31"/>
        <v>898.18</v>
      </c>
    </row>
    <row r="247" spans="1:17" x14ac:dyDescent="0.25">
      <c r="A247" s="2">
        <f t="shared" si="24"/>
        <v>233</v>
      </c>
      <c r="B247" s="21" t="s">
        <v>488</v>
      </c>
      <c r="C247" s="22" t="s">
        <v>489</v>
      </c>
      <c r="D247" s="13">
        <v>265</v>
      </c>
      <c r="E247" s="13">
        <v>29</v>
      </c>
      <c r="F247" s="4">
        <f t="shared" si="25"/>
        <v>294</v>
      </c>
      <c r="G247" s="13">
        <v>266</v>
      </c>
      <c r="H247" s="13">
        <v>29</v>
      </c>
      <c r="I247" s="14">
        <f t="shared" si="26"/>
        <v>295</v>
      </c>
      <c r="J247" s="15">
        <f t="shared" si="27"/>
        <v>1</v>
      </c>
      <c r="K247" s="16">
        <f t="shared" si="27"/>
        <v>0</v>
      </c>
      <c r="L247" s="17">
        <f t="shared" si="27"/>
        <v>1</v>
      </c>
      <c r="M247" s="18">
        <f t="shared" si="28"/>
        <v>7.1</v>
      </c>
      <c r="N247" s="18">
        <f t="shared" si="29"/>
        <v>0</v>
      </c>
      <c r="O247" s="19">
        <f t="shared" si="30"/>
        <v>7.1</v>
      </c>
      <c r="P247" s="11">
        <v>1755.35</v>
      </c>
      <c r="Q247" s="12">
        <f t="shared" si="31"/>
        <v>1762.4499999999998</v>
      </c>
    </row>
    <row r="248" spans="1:17" x14ac:dyDescent="0.25">
      <c r="A248" s="2">
        <f t="shared" si="24"/>
        <v>234</v>
      </c>
      <c r="B248" s="21" t="s">
        <v>490</v>
      </c>
      <c r="C248" s="22" t="s">
        <v>491</v>
      </c>
      <c r="D248" s="13">
        <v>1414</v>
      </c>
      <c r="E248" s="13">
        <v>252</v>
      </c>
      <c r="F248" s="4">
        <f t="shared" si="25"/>
        <v>1666</v>
      </c>
      <c r="G248" s="13">
        <v>1414</v>
      </c>
      <c r="H248" s="13">
        <v>252</v>
      </c>
      <c r="I248" s="14">
        <f t="shared" si="26"/>
        <v>1666</v>
      </c>
      <c r="J248" s="15">
        <f t="shared" si="27"/>
        <v>0</v>
      </c>
      <c r="K248" s="16">
        <f t="shared" si="27"/>
        <v>0</v>
      </c>
      <c r="L248" s="17">
        <f t="shared" si="27"/>
        <v>0</v>
      </c>
      <c r="M248" s="18">
        <f t="shared" si="28"/>
        <v>0</v>
      </c>
      <c r="N248" s="18">
        <f t="shared" si="29"/>
        <v>0</v>
      </c>
      <c r="O248" s="19">
        <f t="shared" si="30"/>
        <v>0</v>
      </c>
      <c r="P248" s="11">
        <v>-5799.57</v>
      </c>
      <c r="Q248" s="12">
        <f t="shared" si="31"/>
        <v>-5799.57</v>
      </c>
    </row>
    <row r="249" spans="1:17" x14ac:dyDescent="0.25">
      <c r="A249" s="2">
        <f t="shared" si="24"/>
        <v>235</v>
      </c>
      <c r="B249" s="21" t="s">
        <v>492</v>
      </c>
      <c r="C249" s="22" t="s">
        <v>493</v>
      </c>
      <c r="D249" s="13">
        <v>2222</v>
      </c>
      <c r="E249" s="13">
        <v>1321</v>
      </c>
      <c r="F249" s="4">
        <f t="shared" si="25"/>
        <v>3543</v>
      </c>
      <c r="G249" s="13">
        <v>2262</v>
      </c>
      <c r="H249" s="13">
        <v>1365</v>
      </c>
      <c r="I249" s="14">
        <f t="shared" si="26"/>
        <v>3627</v>
      </c>
      <c r="J249" s="15">
        <f t="shared" si="27"/>
        <v>40</v>
      </c>
      <c r="K249" s="16">
        <f t="shared" si="27"/>
        <v>44</v>
      </c>
      <c r="L249" s="17">
        <f t="shared" si="27"/>
        <v>84</v>
      </c>
      <c r="M249" s="18">
        <f t="shared" si="28"/>
        <v>284</v>
      </c>
      <c r="N249" s="18">
        <f t="shared" si="29"/>
        <v>124.08</v>
      </c>
      <c r="O249" s="19">
        <f t="shared" si="30"/>
        <v>408.08</v>
      </c>
      <c r="P249" s="11">
        <v>-115.11</v>
      </c>
      <c r="Q249" s="12">
        <f t="shared" si="31"/>
        <v>292.96999999999997</v>
      </c>
    </row>
    <row r="250" spans="1:17" x14ac:dyDescent="0.25">
      <c r="A250" s="2">
        <f t="shared" si="24"/>
        <v>236</v>
      </c>
      <c r="B250" s="21" t="s">
        <v>494</v>
      </c>
      <c r="C250" s="22" t="s">
        <v>495</v>
      </c>
      <c r="D250" s="13">
        <v>6</v>
      </c>
      <c r="E250" s="13">
        <v>0</v>
      </c>
      <c r="F250" s="4">
        <f t="shared" si="25"/>
        <v>6</v>
      </c>
      <c r="G250" s="13">
        <v>6</v>
      </c>
      <c r="H250" s="13">
        <v>0</v>
      </c>
      <c r="I250" s="14">
        <f t="shared" si="26"/>
        <v>6</v>
      </c>
      <c r="J250" s="15">
        <f t="shared" si="27"/>
        <v>0</v>
      </c>
      <c r="K250" s="16">
        <f t="shared" si="27"/>
        <v>0</v>
      </c>
      <c r="L250" s="17">
        <f t="shared" si="27"/>
        <v>0</v>
      </c>
      <c r="M250" s="18">
        <f t="shared" si="28"/>
        <v>0</v>
      </c>
      <c r="N250" s="18">
        <f t="shared" si="29"/>
        <v>0</v>
      </c>
      <c r="O250" s="19">
        <f t="shared" si="30"/>
        <v>0</v>
      </c>
      <c r="P250" s="11">
        <v>-156.76</v>
      </c>
      <c r="Q250" s="12">
        <f t="shared" si="31"/>
        <v>-156.76</v>
      </c>
    </row>
    <row r="251" spans="1:17" x14ac:dyDescent="0.25">
      <c r="A251" s="2">
        <f t="shared" si="24"/>
        <v>237</v>
      </c>
      <c r="B251" s="21" t="s">
        <v>496</v>
      </c>
      <c r="C251" s="22" t="s">
        <v>497</v>
      </c>
      <c r="D251" s="13">
        <v>3439</v>
      </c>
      <c r="E251" s="13">
        <v>2131</v>
      </c>
      <c r="F251" s="4">
        <f t="shared" si="25"/>
        <v>5570</v>
      </c>
      <c r="G251" s="13">
        <v>3457</v>
      </c>
      <c r="H251" s="13">
        <v>2139</v>
      </c>
      <c r="I251" s="14">
        <f t="shared" si="26"/>
        <v>5596</v>
      </c>
      <c r="J251" s="15">
        <f t="shared" si="27"/>
        <v>18</v>
      </c>
      <c r="K251" s="16">
        <f t="shared" si="27"/>
        <v>8</v>
      </c>
      <c r="L251" s="17">
        <f t="shared" si="27"/>
        <v>26</v>
      </c>
      <c r="M251" s="18">
        <f t="shared" si="28"/>
        <v>127.8</v>
      </c>
      <c r="N251" s="18">
        <f t="shared" si="29"/>
        <v>22.56</v>
      </c>
      <c r="O251" s="19">
        <f t="shared" si="30"/>
        <v>150.35999999999999</v>
      </c>
      <c r="P251" s="11">
        <v>855.52</v>
      </c>
      <c r="Q251" s="12">
        <f t="shared" si="31"/>
        <v>1005.88</v>
      </c>
    </row>
    <row r="252" spans="1:17" x14ac:dyDescent="0.25">
      <c r="A252" s="2">
        <f t="shared" si="24"/>
        <v>238</v>
      </c>
      <c r="B252" s="21" t="s">
        <v>498</v>
      </c>
      <c r="C252" s="22" t="s">
        <v>499</v>
      </c>
      <c r="D252" s="13">
        <v>317</v>
      </c>
      <c r="E252" s="13">
        <v>142</v>
      </c>
      <c r="F252" s="4">
        <f t="shared" si="25"/>
        <v>459</v>
      </c>
      <c r="G252" s="13">
        <v>340</v>
      </c>
      <c r="H252" s="13">
        <v>155</v>
      </c>
      <c r="I252" s="14">
        <f t="shared" si="26"/>
        <v>495</v>
      </c>
      <c r="J252" s="15">
        <f t="shared" si="27"/>
        <v>23</v>
      </c>
      <c r="K252" s="16">
        <f t="shared" si="27"/>
        <v>13</v>
      </c>
      <c r="L252" s="17">
        <f t="shared" si="27"/>
        <v>36</v>
      </c>
      <c r="M252" s="18">
        <f t="shared" si="28"/>
        <v>163.29999999999998</v>
      </c>
      <c r="N252" s="18">
        <f t="shared" si="29"/>
        <v>36.659999999999997</v>
      </c>
      <c r="O252" s="19">
        <f t="shared" si="30"/>
        <v>199.95999999999998</v>
      </c>
      <c r="P252" s="11">
        <v>505.41</v>
      </c>
      <c r="Q252" s="12">
        <f t="shared" si="31"/>
        <v>705.37</v>
      </c>
    </row>
    <row r="253" spans="1:17" x14ac:dyDescent="0.25">
      <c r="A253" s="2">
        <f t="shared" si="24"/>
        <v>239</v>
      </c>
      <c r="B253" s="21" t="s">
        <v>500</v>
      </c>
      <c r="C253" s="22" t="s">
        <v>501</v>
      </c>
      <c r="D253" s="13">
        <v>1974</v>
      </c>
      <c r="E253" s="13">
        <v>362</v>
      </c>
      <c r="F253" s="4">
        <f t="shared" si="25"/>
        <v>2336</v>
      </c>
      <c r="G253" s="13">
        <v>1980</v>
      </c>
      <c r="H253" s="13">
        <v>364</v>
      </c>
      <c r="I253" s="14">
        <f t="shared" si="26"/>
        <v>2344</v>
      </c>
      <c r="J253" s="15">
        <f t="shared" si="27"/>
        <v>6</v>
      </c>
      <c r="K253" s="16">
        <f t="shared" si="27"/>
        <v>2</v>
      </c>
      <c r="L253" s="17">
        <f t="shared" si="27"/>
        <v>8</v>
      </c>
      <c r="M253" s="18">
        <f t="shared" si="28"/>
        <v>42.599999999999994</v>
      </c>
      <c r="N253" s="18">
        <f t="shared" si="29"/>
        <v>5.64</v>
      </c>
      <c r="O253" s="19">
        <f t="shared" si="30"/>
        <v>48.239999999999995</v>
      </c>
      <c r="P253" s="11">
        <v>-2332.67</v>
      </c>
      <c r="Q253" s="12">
        <f t="shared" si="31"/>
        <v>-2284.4300000000003</v>
      </c>
    </row>
    <row r="254" spans="1:17" x14ac:dyDescent="0.25">
      <c r="A254" s="2">
        <f t="shared" si="24"/>
        <v>240</v>
      </c>
      <c r="B254" s="21" t="s">
        <v>502</v>
      </c>
      <c r="C254" s="22" t="s">
        <v>503</v>
      </c>
      <c r="D254" s="13">
        <v>2589</v>
      </c>
      <c r="E254" s="13">
        <v>921</v>
      </c>
      <c r="F254" s="4">
        <f t="shared" si="25"/>
        <v>3510</v>
      </c>
      <c r="G254" s="13">
        <v>2928</v>
      </c>
      <c r="H254" s="13">
        <v>1092</v>
      </c>
      <c r="I254" s="14">
        <f t="shared" si="26"/>
        <v>4020</v>
      </c>
      <c r="J254" s="15">
        <f t="shared" si="27"/>
        <v>339</v>
      </c>
      <c r="K254" s="16">
        <f t="shared" si="27"/>
        <v>171</v>
      </c>
      <c r="L254" s="17">
        <f t="shared" si="27"/>
        <v>510</v>
      </c>
      <c r="M254" s="18">
        <f t="shared" si="28"/>
        <v>2406.9</v>
      </c>
      <c r="N254" s="18">
        <f t="shared" si="29"/>
        <v>482.21999999999997</v>
      </c>
      <c r="O254" s="19">
        <f t="shared" si="30"/>
        <v>2889.12</v>
      </c>
      <c r="P254" s="11">
        <v>-1.78</v>
      </c>
      <c r="Q254" s="12">
        <f t="shared" si="31"/>
        <v>2887.3399999999997</v>
      </c>
    </row>
    <row r="255" spans="1:17" x14ac:dyDescent="0.25">
      <c r="A255" s="2">
        <f t="shared" si="24"/>
        <v>241</v>
      </c>
      <c r="B255" s="21" t="s">
        <v>504</v>
      </c>
      <c r="C255" s="22" t="s">
        <v>505</v>
      </c>
      <c r="D255" s="13">
        <v>3891</v>
      </c>
      <c r="E255" s="13">
        <v>784</v>
      </c>
      <c r="F255" s="4">
        <f t="shared" si="25"/>
        <v>4675</v>
      </c>
      <c r="G255" s="13">
        <v>3891</v>
      </c>
      <c r="H255" s="13">
        <v>784</v>
      </c>
      <c r="I255" s="14">
        <f t="shared" si="26"/>
        <v>4675</v>
      </c>
      <c r="J255" s="15">
        <f t="shared" si="27"/>
        <v>0</v>
      </c>
      <c r="K255" s="16">
        <f t="shared" si="27"/>
        <v>0</v>
      </c>
      <c r="L255" s="17">
        <f t="shared" si="27"/>
        <v>0</v>
      </c>
      <c r="M255" s="18">
        <f t="shared" si="28"/>
        <v>0</v>
      </c>
      <c r="N255" s="18">
        <f t="shared" si="29"/>
        <v>0</v>
      </c>
      <c r="O255" s="19">
        <f t="shared" si="30"/>
        <v>0</v>
      </c>
      <c r="P255" s="11">
        <v>325</v>
      </c>
      <c r="Q255" s="12">
        <f t="shared" si="31"/>
        <v>325</v>
      </c>
    </row>
    <row r="256" spans="1:17" x14ac:dyDescent="0.25">
      <c r="A256" s="2">
        <f t="shared" si="24"/>
        <v>242</v>
      </c>
      <c r="B256" s="21" t="s">
        <v>506</v>
      </c>
      <c r="C256" s="22" t="s">
        <v>507</v>
      </c>
      <c r="D256" s="13">
        <v>1438</v>
      </c>
      <c r="E256" s="13">
        <v>979</v>
      </c>
      <c r="F256" s="4">
        <f t="shared" si="25"/>
        <v>2417</v>
      </c>
      <c r="G256" s="13">
        <v>1438</v>
      </c>
      <c r="H256" s="13">
        <v>979</v>
      </c>
      <c r="I256" s="14">
        <f t="shared" si="26"/>
        <v>2417</v>
      </c>
      <c r="J256" s="15">
        <f t="shared" si="27"/>
        <v>0</v>
      </c>
      <c r="K256" s="16">
        <f t="shared" si="27"/>
        <v>0</v>
      </c>
      <c r="L256" s="17">
        <f t="shared" si="27"/>
        <v>0</v>
      </c>
      <c r="M256" s="18">
        <f t="shared" si="28"/>
        <v>0</v>
      </c>
      <c r="N256" s="18">
        <f t="shared" si="29"/>
        <v>0</v>
      </c>
      <c r="O256" s="19">
        <f t="shared" si="30"/>
        <v>0</v>
      </c>
      <c r="P256" s="11">
        <v>73.52</v>
      </c>
      <c r="Q256" s="12">
        <f t="shared" si="31"/>
        <v>73.52</v>
      </c>
    </row>
    <row r="257" spans="1:17" x14ac:dyDescent="0.25">
      <c r="A257" s="2">
        <f t="shared" si="24"/>
        <v>243</v>
      </c>
      <c r="B257" s="21" t="s">
        <v>508</v>
      </c>
      <c r="C257" s="22" t="s">
        <v>509</v>
      </c>
      <c r="D257" s="13">
        <v>4425</v>
      </c>
      <c r="E257" s="13">
        <v>1555</v>
      </c>
      <c r="F257" s="4">
        <f t="shared" si="25"/>
        <v>5980</v>
      </c>
      <c r="G257" s="13">
        <v>4514</v>
      </c>
      <c r="H257" s="13">
        <v>1606</v>
      </c>
      <c r="I257" s="14">
        <f t="shared" si="26"/>
        <v>6120</v>
      </c>
      <c r="J257" s="15">
        <f t="shared" si="27"/>
        <v>89</v>
      </c>
      <c r="K257" s="16">
        <f t="shared" si="27"/>
        <v>51</v>
      </c>
      <c r="L257" s="17">
        <f t="shared" si="27"/>
        <v>140</v>
      </c>
      <c r="M257" s="18">
        <f t="shared" si="28"/>
        <v>631.9</v>
      </c>
      <c r="N257" s="18">
        <f t="shared" si="29"/>
        <v>143.82</v>
      </c>
      <c r="O257" s="19">
        <f t="shared" si="30"/>
        <v>775.72</v>
      </c>
      <c r="P257" s="11">
        <v>-0.11</v>
      </c>
      <c r="Q257" s="12">
        <f t="shared" si="31"/>
        <v>775.61</v>
      </c>
    </row>
    <row r="258" spans="1:17" x14ac:dyDescent="0.25">
      <c r="A258" s="2">
        <f t="shared" si="24"/>
        <v>244</v>
      </c>
      <c r="B258" s="21" t="s">
        <v>510</v>
      </c>
      <c r="C258" s="22" t="s">
        <v>511</v>
      </c>
      <c r="D258" s="13">
        <v>6005</v>
      </c>
      <c r="E258" s="13">
        <v>2878</v>
      </c>
      <c r="F258" s="4">
        <f t="shared" si="25"/>
        <v>8883</v>
      </c>
      <c r="G258" s="13">
        <v>6080</v>
      </c>
      <c r="H258" s="13">
        <v>2912</v>
      </c>
      <c r="I258" s="14">
        <f t="shared" si="26"/>
        <v>8992</v>
      </c>
      <c r="J258" s="15">
        <f t="shared" si="27"/>
        <v>75</v>
      </c>
      <c r="K258" s="16">
        <f t="shared" si="27"/>
        <v>34</v>
      </c>
      <c r="L258" s="17">
        <f t="shared" si="27"/>
        <v>109</v>
      </c>
      <c r="M258" s="18">
        <f t="shared" si="28"/>
        <v>532.5</v>
      </c>
      <c r="N258" s="18">
        <f t="shared" si="29"/>
        <v>95.88</v>
      </c>
      <c r="O258" s="19">
        <f t="shared" si="30"/>
        <v>628.38</v>
      </c>
      <c r="P258" s="11">
        <v>-721.4</v>
      </c>
      <c r="Q258" s="12">
        <f t="shared" si="31"/>
        <v>-93.019999999999982</v>
      </c>
    </row>
    <row r="259" spans="1:17" x14ac:dyDescent="0.25">
      <c r="A259" s="2">
        <f t="shared" si="24"/>
        <v>245</v>
      </c>
      <c r="B259" s="21" t="s">
        <v>512</v>
      </c>
      <c r="C259" s="22" t="s">
        <v>513</v>
      </c>
      <c r="D259" s="13">
        <v>304</v>
      </c>
      <c r="E259" s="13">
        <v>93</v>
      </c>
      <c r="F259" s="4">
        <f t="shared" si="25"/>
        <v>397</v>
      </c>
      <c r="G259" s="13">
        <v>312</v>
      </c>
      <c r="H259" s="13">
        <v>95</v>
      </c>
      <c r="I259" s="14">
        <f t="shared" si="26"/>
        <v>407</v>
      </c>
      <c r="J259" s="15">
        <f t="shared" si="27"/>
        <v>8</v>
      </c>
      <c r="K259" s="16">
        <f t="shared" si="27"/>
        <v>2</v>
      </c>
      <c r="L259" s="17">
        <f t="shared" si="27"/>
        <v>10</v>
      </c>
      <c r="M259" s="18">
        <f t="shared" si="28"/>
        <v>56.8</v>
      </c>
      <c r="N259" s="18">
        <f t="shared" si="29"/>
        <v>5.64</v>
      </c>
      <c r="O259" s="19">
        <f t="shared" si="30"/>
        <v>62.44</v>
      </c>
      <c r="P259" s="11">
        <v>497.53</v>
      </c>
      <c r="Q259" s="12">
        <f t="shared" si="31"/>
        <v>559.97</v>
      </c>
    </row>
    <row r="260" spans="1:17" x14ac:dyDescent="0.25">
      <c r="A260" s="2">
        <f t="shared" si="24"/>
        <v>246</v>
      </c>
      <c r="B260" s="21" t="s">
        <v>514</v>
      </c>
      <c r="C260" s="22" t="s">
        <v>515</v>
      </c>
      <c r="D260" s="13">
        <v>294</v>
      </c>
      <c r="E260" s="13">
        <v>44</v>
      </c>
      <c r="F260" s="4">
        <f t="shared" si="25"/>
        <v>338</v>
      </c>
      <c r="G260" s="13">
        <v>408</v>
      </c>
      <c r="H260" s="13">
        <v>70</v>
      </c>
      <c r="I260" s="14">
        <f t="shared" si="26"/>
        <v>478</v>
      </c>
      <c r="J260" s="15">
        <f t="shared" si="27"/>
        <v>114</v>
      </c>
      <c r="K260" s="16">
        <f t="shared" si="27"/>
        <v>26</v>
      </c>
      <c r="L260" s="17">
        <f t="shared" si="27"/>
        <v>140</v>
      </c>
      <c r="M260" s="18">
        <f t="shared" si="28"/>
        <v>809.4</v>
      </c>
      <c r="N260" s="18">
        <f t="shared" si="29"/>
        <v>73.319999999999993</v>
      </c>
      <c r="O260" s="19">
        <f t="shared" si="30"/>
        <v>882.72</v>
      </c>
      <c r="P260" s="11">
        <v>668.02</v>
      </c>
      <c r="Q260" s="12">
        <f t="shared" si="31"/>
        <v>1550.74</v>
      </c>
    </row>
    <row r="261" spans="1:17" x14ac:dyDescent="0.25">
      <c r="A261" s="2">
        <f t="shared" si="24"/>
        <v>247</v>
      </c>
      <c r="B261" s="21" t="s">
        <v>516</v>
      </c>
      <c r="C261" s="22" t="s">
        <v>517</v>
      </c>
      <c r="D261" s="13">
        <v>1385</v>
      </c>
      <c r="E261" s="13">
        <v>807</v>
      </c>
      <c r="F261" s="4">
        <f t="shared" si="25"/>
        <v>2192</v>
      </c>
      <c r="G261" s="13">
        <v>1387</v>
      </c>
      <c r="H261" s="13">
        <v>807</v>
      </c>
      <c r="I261" s="14">
        <f t="shared" si="26"/>
        <v>2194</v>
      </c>
      <c r="J261" s="15">
        <f t="shared" si="27"/>
        <v>2</v>
      </c>
      <c r="K261" s="16">
        <f t="shared" si="27"/>
        <v>0</v>
      </c>
      <c r="L261" s="17">
        <f t="shared" si="27"/>
        <v>2</v>
      </c>
      <c r="M261" s="18">
        <f t="shared" si="28"/>
        <v>14.2</v>
      </c>
      <c r="N261" s="18">
        <f t="shared" si="29"/>
        <v>0</v>
      </c>
      <c r="O261" s="19">
        <f t="shared" si="30"/>
        <v>14.2</v>
      </c>
      <c r="P261" s="11">
        <v>-133.31</v>
      </c>
      <c r="Q261" s="12">
        <f t="shared" si="31"/>
        <v>-119.11</v>
      </c>
    </row>
    <row r="262" spans="1:17" x14ac:dyDescent="0.25">
      <c r="A262" s="2">
        <f t="shared" si="24"/>
        <v>248</v>
      </c>
      <c r="B262" s="21" t="s">
        <v>518</v>
      </c>
      <c r="C262" s="22" t="s">
        <v>519</v>
      </c>
      <c r="D262" s="13">
        <v>401</v>
      </c>
      <c r="E262" s="13">
        <v>185</v>
      </c>
      <c r="F262" s="4">
        <f t="shared" si="25"/>
        <v>586</v>
      </c>
      <c r="G262" s="13">
        <v>407</v>
      </c>
      <c r="H262" s="13">
        <v>187</v>
      </c>
      <c r="I262" s="14">
        <f t="shared" si="26"/>
        <v>594</v>
      </c>
      <c r="J262" s="15">
        <f t="shared" si="27"/>
        <v>6</v>
      </c>
      <c r="K262" s="16">
        <f t="shared" si="27"/>
        <v>2</v>
      </c>
      <c r="L262" s="17">
        <f t="shared" si="27"/>
        <v>8</v>
      </c>
      <c r="M262" s="18">
        <f t="shared" si="28"/>
        <v>42.599999999999994</v>
      </c>
      <c r="N262" s="18">
        <f t="shared" si="29"/>
        <v>5.64</v>
      </c>
      <c r="O262" s="19">
        <f t="shared" si="30"/>
        <v>48.239999999999995</v>
      </c>
      <c r="P262" s="11">
        <v>76.89</v>
      </c>
      <c r="Q262" s="12">
        <f t="shared" si="31"/>
        <v>125.13</v>
      </c>
    </row>
    <row r="263" spans="1:17" x14ac:dyDescent="0.25">
      <c r="A263" s="2">
        <f t="shared" si="24"/>
        <v>249</v>
      </c>
      <c r="B263" s="21" t="s">
        <v>520</v>
      </c>
      <c r="C263" s="22" t="s">
        <v>521</v>
      </c>
      <c r="D263" s="13">
        <v>5743</v>
      </c>
      <c r="E263" s="13">
        <v>2239</v>
      </c>
      <c r="F263" s="4">
        <f t="shared" si="25"/>
        <v>7982</v>
      </c>
      <c r="G263" s="13">
        <v>6320</v>
      </c>
      <c r="H263" s="13">
        <v>2519</v>
      </c>
      <c r="I263" s="14">
        <f t="shared" si="26"/>
        <v>8839</v>
      </c>
      <c r="J263" s="15">
        <f t="shared" si="27"/>
        <v>577</v>
      </c>
      <c r="K263" s="16">
        <f t="shared" si="27"/>
        <v>280</v>
      </c>
      <c r="L263" s="17">
        <f t="shared" si="27"/>
        <v>857</v>
      </c>
      <c r="M263" s="18">
        <f t="shared" si="28"/>
        <v>4096.7</v>
      </c>
      <c r="N263" s="18">
        <f t="shared" si="29"/>
        <v>789.59999999999991</v>
      </c>
      <c r="O263" s="19">
        <f t="shared" si="30"/>
        <v>4886.2999999999993</v>
      </c>
      <c r="P263" s="11">
        <v>0</v>
      </c>
      <c r="Q263" s="12">
        <f t="shared" si="31"/>
        <v>4886.2999999999993</v>
      </c>
    </row>
    <row r="264" spans="1:17" x14ac:dyDescent="0.25">
      <c r="A264" s="2">
        <f t="shared" si="24"/>
        <v>250</v>
      </c>
      <c r="B264" s="21" t="s">
        <v>522</v>
      </c>
      <c r="C264" s="22" t="s">
        <v>523</v>
      </c>
      <c r="D264" s="13">
        <v>211</v>
      </c>
      <c r="E264" s="13">
        <v>60</v>
      </c>
      <c r="F264" s="4">
        <f t="shared" si="25"/>
        <v>271</v>
      </c>
      <c r="G264" s="13">
        <v>211</v>
      </c>
      <c r="H264" s="13">
        <v>60</v>
      </c>
      <c r="I264" s="14">
        <f t="shared" si="26"/>
        <v>271</v>
      </c>
      <c r="J264" s="15">
        <f t="shared" si="27"/>
        <v>0</v>
      </c>
      <c r="K264" s="16">
        <f t="shared" si="27"/>
        <v>0</v>
      </c>
      <c r="L264" s="17">
        <f t="shared" si="27"/>
        <v>0</v>
      </c>
      <c r="M264" s="18">
        <f t="shared" si="28"/>
        <v>0</v>
      </c>
      <c r="N264" s="18">
        <f t="shared" si="29"/>
        <v>0</v>
      </c>
      <c r="O264" s="19">
        <f t="shared" si="30"/>
        <v>0</v>
      </c>
      <c r="P264" s="11">
        <v>-5.47</v>
      </c>
      <c r="Q264" s="12">
        <f t="shared" si="31"/>
        <v>-5.47</v>
      </c>
    </row>
    <row r="265" spans="1:17" x14ac:dyDescent="0.25">
      <c r="A265" s="2">
        <f t="shared" si="24"/>
        <v>251</v>
      </c>
      <c r="B265" s="21" t="s">
        <v>524</v>
      </c>
      <c r="C265" s="22" t="s">
        <v>525</v>
      </c>
      <c r="D265" s="13">
        <v>6262</v>
      </c>
      <c r="E265" s="13">
        <v>2147</v>
      </c>
      <c r="F265" s="4">
        <f t="shared" si="25"/>
        <v>8409</v>
      </c>
      <c r="G265" s="13">
        <v>6409</v>
      </c>
      <c r="H265" s="13">
        <v>2184</v>
      </c>
      <c r="I265" s="14">
        <f t="shared" si="26"/>
        <v>8593</v>
      </c>
      <c r="J265" s="15">
        <f t="shared" si="27"/>
        <v>147</v>
      </c>
      <c r="K265" s="16">
        <f t="shared" si="27"/>
        <v>37</v>
      </c>
      <c r="L265" s="17">
        <f t="shared" si="27"/>
        <v>184</v>
      </c>
      <c r="M265" s="18">
        <f t="shared" si="28"/>
        <v>1043.7</v>
      </c>
      <c r="N265" s="18">
        <f t="shared" si="29"/>
        <v>104.33999999999999</v>
      </c>
      <c r="O265" s="19">
        <f t="shared" si="30"/>
        <v>1148.04</v>
      </c>
      <c r="P265" s="11">
        <v>-43.14</v>
      </c>
      <c r="Q265" s="12">
        <f t="shared" si="31"/>
        <v>1104.8999999999999</v>
      </c>
    </row>
    <row r="266" spans="1:17" x14ac:dyDescent="0.25">
      <c r="A266" s="2">
        <f t="shared" si="24"/>
        <v>252</v>
      </c>
      <c r="B266" s="21" t="s">
        <v>526</v>
      </c>
      <c r="C266" s="22" t="s">
        <v>527</v>
      </c>
      <c r="D266" s="13">
        <v>2108</v>
      </c>
      <c r="E266" s="13">
        <v>645</v>
      </c>
      <c r="F266" s="4">
        <f t="shared" si="25"/>
        <v>2753</v>
      </c>
      <c r="G266" s="13">
        <v>2124</v>
      </c>
      <c r="H266" s="13">
        <v>648</v>
      </c>
      <c r="I266" s="14">
        <f t="shared" si="26"/>
        <v>2772</v>
      </c>
      <c r="J266" s="15">
        <f t="shared" si="27"/>
        <v>16</v>
      </c>
      <c r="K266" s="16">
        <f t="shared" si="27"/>
        <v>3</v>
      </c>
      <c r="L266" s="17">
        <f t="shared" si="27"/>
        <v>19</v>
      </c>
      <c r="M266" s="18">
        <f t="shared" si="28"/>
        <v>113.6</v>
      </c>
      <c r="N266" s="18">
        <f t="shared" si="29"/>
        <v>8.4599999999999991</v>
      </c>
      <c r="O266" s="19">
        <f t="shared" si="30"/>
        <v>122.05999999999999</v>
      </c>
      <c r="P266" s="11">
        <v>-1760.44</v>
      </c>
      <c r="Q266" s="12">
        <f t="shared" si="31"/>
        <v>-1638.38</v>
      </c>
    </row>
    <row r="267" spans="1:17" x14ac:dyDescent="0.25">
      <c r="A267" s="2">
        <f t="shared" si="24"/>
        <v>253</v>
      </c>
      <c r="B267" s="21" t="s">
        <v>528</v>
      </c>
      <c r="C267" s="22" t="s">
        <v>529</v>
      </c>
      <c r="D267" s="13">
        <v>1625</v>
      </c>
      <c r="E267" s="13">
        <v>464</v>
      </c>
      <c r="F267" s="4">
        <f t="shared" si="25"/>
        <v>2089</v>
      </c>
      <c r="G267" s="13">
        <v>1728</v>
      </c>
      <c r="H267" s="13">
        <v>508</v>
      </c>
      <c r="I267" s="14">
        <f t="shared" si="26"/>
        <v>2236</v>
      </c>
      <c r="J267" s="15">
        <f t="shared" si="27"/>
        <v>103</v>
      </c>
      <c r="K267" s="16">
        <f t="shared" si="27"/>
        <v>44</v>
      </c>
      <c r="L267" s="17">
        <f t="shared" si="27"/>
        <v>147</v>
      </c>
      <c r="M267" s="18">
        <f t="shared" si="28"/>
        <v>731.3</v>
      </c>
      <c r="N267" s="18">
        <f t="shared" si="29"/>
        <v>124.08</v>
      </c>
      <c r="O267" s="19">
        <f t="shared" si="30"/>
        <v>855.38</v>
      </c>
      <c r="P267" s="11">
        <v>-7406.69</v>
      </c>
      <c r="Q267" s="12">
        <f t="shared" si="31"/>
        <v>-6551.3099999999995</v>
      </c>
    </row>
    <row r="268" spans="1:17" x14ac:dyDescent="0.25">
      <c r="A268" s="2">
        <f t="shared" si="24"/>
        <v>254</v>
      </c>
      <c r="B268" s="21" t="s">
        <v>530</v>
      </c>
      <c r="C268" s="22" t="s">
        <v>531</v>
      </c>
      <c r="D268" s="13">
        <v>2853</v>
      </c>
      <c r="E268" s="13">
        <v>1505</v>
      </c>
      <c r="F268" s="4">
        <f t="shared" si="25"/>
        <v>4358</v>
      </c>
      <c r="G268" s="13">
        <v>2903</v>
      </c>
      <c r="H268" s="13">
        <v>1524</v>
      </c>
      <c r="I268" s="14">
        <f t="shared" si="26"/>
        <v>4427</v>
      </c>
      <c r="J268" s="15">
        <f t="shared" si="27"/>
        <v>50</v>
      </c>
      <c r="K268" s="16">
        <f t="shared" si="27"/>
        <v>19</v>
      </c>
      <c r="L268" s="17">
        <f t="shared" si="27"/>
        <v>69</v>
      </c>
      <c r="M268" s="18">
        <f t="shared" si="28"/>
        <v>355</v>
      </c>
      <c r="N268" s="18">
        <f t="shared" si="29"/>
        <v>53.58</v>
      </c>
      <c r="O268" s="19">
        <f t="shared" si="30"/>
        <v>408.58</v>
      </c>
      <c r="P268" s="11">
        <v>-397.04</v>
      </c>
      <c r="Q268" s="12">
        <f t="shared" si="31"/>
        <v>11.539999999999964</v>
      </c>
    </row>
    <row r="269" spans="1:17" x14ac:dyDescent="0.25">
      <c r="A269" s="2">
        <f t="shared" si="24"/>
        <v>255</v>
      </c>
      <c r="B269" s="21" t="s">
        <v>532</v>
      </c>
      <c r="C269" s="22" t="s">
        <v>533</v>
      </c>
      <c r="D269" s="13">
        <v>3193</v>
      </c>
      <c r="E269" s="13">
        <v>1449</v>
      </c>
      <c r="F269" s="4">
        <f t="shared" si="25"/>
        <v>4642</v>
      </c>
      <c r="G269" s="13">
        <v>3359</v>
      </c>
      <c r="H269" s="13">
        <v>1514</v>
      </c>
      <c r="I269" s="14">
        <f t="shared" si="26"/>
        <v>4873</v>
      </c>
      <c r="J269" s="15">
        <f t="shared" si="27"/>
        <v>166</v>
      </c>
      <c r="K269" s="16">
        <f t="shared" si="27"/>
        <v>65</v>
      </c>
      <c r="L269" s="17">
        <f t="shared" si="27"/>
        <v>231</v>
      </c>
      <c r="M269" s="18">
        <f t="shared" si="28"/>
        <v>1178.5999999999999</v>
      </c>
      <c r="N269" s="18">
        <f t="shared" si="29"/>
        <v>183.29999999999998</v>
      </c>
      <c r="O269" s="19">
        <f t="shared" si="30"/>
        <v>1361.8999999999999</v>
      </c>
      <c r="P269" s="11">
        <v>-793.68</v>
      </c>
      <c r="Q269" s="12">
        <f t="shared" si="31"/>
        <v>568.21999999999991</v>
      </c>
    </row>
    <row r="270" spans="1:17" x14ac:dyDescent="0.25">
      <c r="A270" s="2">
        <f t="shared" si="24"/>
        <v>256</v>
      </c>
      <c r="B270" s="21" t="s">
        <v>534</v>
      </c>
      <c r="C270" s="22" t="s">
        <v>535</v>
      </c>
      <c r="D270" s="13">
        <v>3182</v>
      </c>
      <c r="E270" s="13">
        <v>1595</v>
      </c>
      <c r="F270" s="4">
        <f t="shared" si="25"/>
        <v>4777</v>
      </c>
      <c r="G270" s="13">
        <v>3368</v>
      </c>
      <c r="H270" s="13">
        <v>1703</v>
      </c>
      <c r="I270" s="14">
        <f t="shared" si="26"/>
        <v>5071</v>
      </c>
      <c r="J270" s="15">
        <f t="shared" si="27"/>
        <v>186</v>
      </c>
      <c r="K270" s="16">
        <f t="shared" si="27"/>
        <v>108</v>
      </c>
      <c r="L270" s="17">
        <f t="shared" si="27"/>
        <v>294</v>
      </c>
      <c r="M270" s="18">
        <f t="shared" si="28"/>
        <v>1320.6</v>
      </c>
      <c r="N270" s="18">
        <f t="shared" si="29"/>
        <v>304.56</v>
      </c>
      <c r="O270" s="19">
        <f t="shared" si="30"/>
        <v>1625.1599999999999</v>
      </c>
      <c r="P270" s="11">
        <v>-370.96</v>
      </c>
      <c r="Q270" s="12">
        <f t="shared" si="31"/>
        <v>1254.1999999999998</v>
      </c>
    </row>
    <row r="271" spans="1:17" x14ac:dyDescent="0.25">
      <c r="A271" s="2">
        <f t="shared" si="24"/>
        <v>257</v>
      </c>
      <c r="B271" s="21" t="s">
        <v>536</v>
      </c>
      <c r="C271" s="22" t="s">
        <v>537</v>
      </c>
      <c r="D271" s="13">
        <v>32925</v>
      </c>
      <c r="E271" s="13">
        <v>15321</v>
      </c>
      <c r="F271" s="4">
        <f t="shared" si="25"/>
        <v>48246</v>
      </c>
      <c r="G271" s="13">
        <v>33347</v>
      </c>
      <c r="H271" s="13">
        <v>15542</v>
      </c>
      <c r="I271" s="14">
        <f t="shared" si="26"/>
        <v>48889</v>
      </c>
      <c r="J271" s="15">
        <f t="shared" si="27"/>
        <v>422</v>
      </c>
      <c r="K271" s="16">
        <f t="shared" si="27"/>
        <v>221</v>
      </c>
      <c r="L271" s="17">
        <f t="shared" si="27"/>
        <v>643</v>
      </c>
      <c r="M271" s="18">
        <f t="shared" si="28"/>
        <v>2996.2</v>
      </c>
      <c r="N271" s="18">
        <f t="shared" si="29"/>
        <v>623.21999999999991</v>
      </c>
      <c r="O271" s="19">
        <f t="shared" si="30"/>
        <v>3619.4199999999996</v>
      </c>
      <c r="P271" s="11">
        <v>2990.09</v>
      </c>
      <c r="Q271" s="12">
        <f t="shared" si="31"/>
        <v>6609.51</v>
      </c>
    </row>
    <row r="272" spans="1:17" x14ac:dyDescent="0.25">
      <c r="A272" s="2">
        <f t="shared" ref="A272:A290" si="32">ROW()-14</f>
        <v>258</v>
      </c>
      <c r="B272" s="21" t="s">
        <v>538</v>
      </c>
      <c r="C272" s="22" t="s">
        <v>539</v>
      </c>
      <c r="D272" s="13">
        <v>715</v>
      </c>
      <c r="E272" s="13">
        <v>355</v>
      </c>
      <c r="F272" s="4">
        <f t="shared" ref="F272:F290" si="33">D272+E272</f>
        <v>1070</v>
      </c>
      <c r="G272" s="13">
        <v>716</v>
      </c>
      <c r="H272" s="13">
        <v>355</v>
      </c>
      <c r="I272" s="14">
        <f t="shared" ref="I272:I290" si="34">G272+H272</f>
        <v>1071</v>
      </c>
      <c r="J272" s="15">
        <f t="shared" ref="J272:L290" si="35">G272-D272</f>
        <v>1</v>
      </c>
      <c r="K272" s="16">
        <f t="shared" si="35"/>
        <v>0</v>
      </c>
      <c r="L272" s="17">
        <f t="shared" si="35"/>
        <v>1</v>
      </c>
      <c r="M272" s="18">
        <f t="shared" ref="M272:M287" si="36">J272*$F$9</f>
        <v>7.1</v>
      </c>
      <c r="N272" s="18">
        <f t="shared" ref="N272:N287" si="37">K272*$F$10</f>
        <v>0</v>
      </c>
      <c r="O272" s="19">
        <f t="shared" ref="O272:O287" si="38">N272+M272</f>
        <v>7.1</v>
      </c>
      <c r="P272" s="11">
        <v>155.49</v>
      </c>
      <c r="Q272" s="12">
        <f t="shared" ref="Q272:Q281" si="39">O272+P272</f>
        <v>162.59</v>
      </c>
    </row>
    <row r="273" spans="1:17" x14ac:dyDescent="0.25">
      <c r="A273" s="2">
        <f t="shared" si="32"/>
        <v>259</v>
      </c>
      <c r="B273" s="21" t="s">
        <v>540</v>
      </c>
      <c r="C273" s="22" t="s">
        <v>541</v>
      </c>
      <c r="D273" s="13">
        <v>103</v>
      </c>
      <c r="E273" s="13">
        <v>42</v>
      </c>
      <c r="F273" s="4">
        <f t="shared" si="33"/>
        <v>145</v>
      </c>
      <c r="G273" s="13">
        <v>129</v>
      </c>
      <c r="H273" s="13">
        <v>56</v>
      </c>
      <c r="I273" s="14">
        <f t="shared" si="34"/>
        <v>185</v>
      </c>
      <c r="J273" s="15">
        <f t="shared" si="35"/>
        <v>26</v>
      </c>
      <c r="K273" s="16">
        <f t="shared" si="35"/>
        <v>14</v>
      </c>
      <c r="L273" s="17">
        <f t="shared" si="35"/>
        <v>40</v>
      </c>
      <c r="M273" s="18">
        <f t="shared" si="36"/>
        <v>184.6</v>
      </c>
      <c r="N273" s="18">
        <f t="shared" si="37"/>
        <v>39.479999999999997</v>
      </c>
      <c r="O273" s="19">
        <f t="shared" si="38"/>
        <v>224.07999999999998</v>
      </c>
      <c r="P273" s="11">
        <v>-131.69999999999999</v>
      </c>
      <c r="Q273" s="12">
        <f t="shared" si="39"/>
        <v>92.38</v>
      </c>
    </row>
    <row r="274" spans="1:17" x14ac:dyDescent="0.25">
      <c r="A274" s="2">
        <f t="shared" si="32"/>
        <v>260</v>
      </c>
      <c r="B274" s="21" t="s">
        <v>542</v>
      </c>
      <c r="C274" s="22" t="s">
        <v>543</v>
      </c>
      <c r="D274" s="13">
        <v>69342</v>
      </c>
      <c r="E274" s="13">
        <v>32501</v>
      </c>
      <c r="F274" s="4">
        <f t="shared" si="33"/>
        <v>101843</v>
      </c>
      <c r="G274" s="13">
        <v>69691</v>
      </c>
      <c r="H274" s="13">
        <v>32656</v>
      </c>
      <c r="I274" s="14">
        <f t="shared" si="34"/>
        <v>102347</v>
      </c>
      <c r="J274" s="15">
        <f t="shared" si="35"/>
        <v>349</v>
      </c>
      <c r="K274" s="16">
        <f t="shared" si="35"/>
        <v>155</v>
      </c>
      <c r="L274" s="17">
        <f t="shared" si="35"/>
        <v>504</v>
      </c>
      <c r="M274" s="18">
        <f t="shared" si="36"/>
        <v>2477.9</v>
      </c>
      <c r="N274" s="18">
        <f t="shared" si="37"/>
        <v>437.09999999999997</v>
      </c>
      <c r="O274" s="19">
        <f t="shared" si="38"/>
        <v>2915</v>
      </c>
      <c r="P274" s="11">
        <v>0</v>
      </c>
      <c r="Q274" s="12">
        <f t="shared" si="39"/>
        <v>2915</v>
      </c>
    </row>
    <row r="275" spans="1:17" x14ac:dyDescent="0.25">
      <c r="A275" s="2">
        <f t="shared" si="32"/>
        <v>261</v>
      </c>
      <c r="B275" s="21" t="s">
        <v>544</v>
      </c>
      <c r="C275" s="22" t="s">
        <v>545</v>
      </c>
      <c r="D275" s="13">
        <v>3574</v>
      </c>
      <c r="E275" s="13">
        <v>389</v>
      </c>
      <c r="F275" s="4">
        <f t="shared" si="33"/>
        <v>3963</v>
      </c>
      <c r="G275" s="13">
        <v>3594</v>
      </c>
      <c r="H275" s="13">
        <v>389</v>
      </c>
      <c r="I275" s="14">
        <f t="shared" si="34"/>
        <v>3983</v>
      </c>
      <c r="J275" s="15">
        <f t="shared" si="35"/>
        <v>20</v>
      </c>
      <c r="K275" s="16">
        <f t="shared" si="35"/>
        <v>0</v>
      </c>
      <c r="L275" s="17">
        <f t="shared" si="35"/>
        <v>20</v>
      </c>
      <c r="M275" s="18">
        <f t="shared" si="36"/>
        <v>142</v>
      </c>
      <c r="N275" s="18">
        <f t="shared" si="37"/>
        <v>0</v>
      </c>
      <c r="O275" s="19">
        <f t="shared" si="38"/>
        <v>142</v>
      </c>
      <c r="P275" s="11">
        <v>-806.68</v>
      </c>
      <c r="Q275" s="12">
        <f t="shared" si="39"/>
        <v>-664.68</v>
      </c>
    </row>
    <row r="276" spans="1:17" x14ac:dyDescent="0.25">
      <c r="A276" s="2">
        <f t="shared" si="32"/>
        <v>262</v>
      </c>
      <c r="B276" s="21" t="s">
        <v>546</v>
      </c>
      <c r="C276" s="22" t="s">
        <v>547</v>
      </c>
      <c r="D276" s="13">
        <v>7206</v>
      </c>
      <c r="E276" s="13">
        <v>3469</v>
      </c>
      <c r="F276" s="4">
        <f t="shared" si="33"/>
        <v>10675</v>
      </c>
      <c r="G276" s="13">
        <v>7551</v>
      </c>
      <c r="H276" s="13">
        <v>3651</v>
      </c>
      <c r="I276" s="14">
        <f t="shared" si="34"/>
        <v>11202</v>
      </c>
      <c r="J276" s="15">
        <f t="shared" si="35"/>
        <v>345</v>
      </c>
      <c r="K276" s="16">
        <f t="shared" si="35"/>
        <v>182</v>
      </c>
      <c r="L276" s="17">
        <f t="shared" si="35"/>
        <v>527</v>
      </c>
      <c r="M276" s="18">
        <f t="shared" si="36"/>
        <v>2449.5</v>
      </c>
      <c r="N276" s="18">
        <f t="shared" si="37"/>
        <v>513.24</v>
      </c>
      <c r="O276" s="19">
        <f t="shared" si="38"/>
        <v>2962.74</v>
      </c>
      <c r="P276" s="11">
        <v>-317.38</v>
      </c>
      <c r="Q276" s="12">
        <f t="shared" si="39"/>
        <v>2645.3599999999997</v>
      </c>
    </row>
    <row r="277" spans="1:17" x14ac:dyDescent="0.25">
      <c r="A277" s="2">
        <f t="shared" si="32"/>
        <v>263</v>
      </c>
      <c r="B277" s="21" t="s">
        <v>548</v>
      </c>
      <c r="C277" s="22" t="s">
        <v>549</v>
      </c>
      <c r="D277" s="13">
        <v>105</v>
      </c>
      <c r="E277" s="13">
        <v>17</v>
      </c>
      <c r="F277" s="4">
        <f t="shared" si="33"/>
        <v>122</v>
      </c>
      <c r="G277" s="13">
        <v>105</v>
      </c>
      <c r="H277" s="13">
        <v>17</v>
      </c>
      <c r="I277" s="14">
        <f t="shared" si="34"/>
        <v>122</v>
      </c>
      <c r="J277" s="15">
        <f t="shared" si="35"/>
        <v>0</v>
      </c>
      <c r="K277" s="16">
        <f t="shared" si="35"/>
        <v>0</v>
      </c>
      <c r="L277" s="17">
        <f t="shared" si="35"/>
        <v>0</v>
      </c>
      <c r="M277" s="18">
        <f t="shared" si="36"/>
        <v>0</v>
      </c>
      <c r="N277" s="18">
        <f t="shared" si="37"/>
        <v>0</v>
      </c>
      <c r="O277" s="19">
        <f t="shared" si="38"/>
        <v>0</v>
      </c>
      <c r="P277" s="11">
        <v>-1812.92</v>
      </c>
      <c r="Q277" s="12">
        <f t="shared" si="39"/>
        <v>-1812.92</v>
      </c>
    </row>
    <row r="278" spans="1:17" x14ac:dyDescent="0.25">
      <c r="A278" s="2">
        <f t="shared" si="32"/>
        <v>264</v>
      </c>
      <c r="B278" s="21" t="s">
        <v>550</v>
      </c>
      <c r="C278" s="22" t="s">
        <v>551</v>
      </c>
      <c r="D278" s="13">
        <v>417</v>
      </c>
      <c r="E278" s="13">
        <v>159</v>
      </c>
      <c r="F278" s="4">
        <f t="shared" si="33"/>
        <v>576</v>
      </c>
      <c r="G278" s="13">
        <v>486</v>
      </c>
      <c r="H278" s="13">
        <v>205</v>
      </c>
      <c r="I278" s="14">
        <f t="shared" si="34"/>
        <v>691</v>
      </c>
      <c r="J278" s="15">
        <f t="shared" si="35"/>
        <v>69</v>
      </c>
      <c r="K278" s="16">
        <f t="shared" si="35"/>
        <v>46</v>
      </c>
      <c r="L278" s="17">
        <f t="shared" si="35"/>
        <v>115</v>
      </c>
      <c r="M278" s="18">
        <f t="shared" si="36"/>
        <v>489.9</v>
      </c>
      <c r="N278" s="18">
        <f t="shared" si="37"/>
        <v>129.72</v>
      </c>
      <c r="O278" s="19">
        <f t="shared" si="38"/>
        <v>619.62</v>
      </c>
      <c r="P278" s="11">
        <v>138.05000000000001</v>
      </c>
      <c r="Q278" s="12">
        <f t="shared" si="39"/>
        <v>757.67000000000007</v>
      </c>
    </row>
    <row r="279" spans="1:17" x14ac:dyDescent="0.25">
      <c r="A279" s="2">
        <f t="shared" si="32"/>
        <v>265</v>
      </c>
      <c r="B279" s="21" t="s">
        <v>552</v>
      </c>
      <c r="C279" s="22" t="s">
        <v>553</v>
      </c>
      <c r="D279" s="13">
        <v>0</v>
      </c>
      <c r="E279" s="13">
        <v>0</v>
      </c>
      <c r="F279" s="4">
        <f t="shared" si="33"/>
        <v>0</v>
      </c>
      <c r="G279" s="13">
        <v>0</v>
      </c>
      <c r="H279" s="13">
        <v>0</v>
      </c>
      <c r="I279" s="14">
        <f t="shared" si="34"/>
        <v>0</v>
      </c>
      <c r="J279" s="15">
        <f t="shared" si="35"/>
        <v>0</v>
      </c>
      <c r="K279" s="16">
        <f t="shared" si="35"/>
        <v>0</v>
      </c>
      <c r="L279" s="17">
        <f t="shared" si="35"/>
        <v>0</v>
      </c>
      <c r="M279" s="18">
        <f t="shared" si="36"/>
        <v>0</v>
      </c>
      <c r="N279" s="18">
        <f t="shared" si="37"/>
        <v>0</v>
      </c>
      <c r="O279" s="19">
        <f t="shared" si="38"/>
        <v>0</v>
      </c>
      <c r="P279" s="11">
        <v>0</v>
      </c>
      <c r="Q279" s="12">
        <f t="shared" si="39"/>
        <v>0</v>
      </c>
    </row>
    <row r="280" spans="1:17" x14ac:dyDescent="0.25">
      <c r="A280" s="2">
        <f t="shared" si="32"/>
        <v>266</v>
      </c>
      <c r="B280" s="21" t="s">
        <v>554</v>
      </c>
      <c r="C280" s="22" t="s">
        <v>555</v>
      </c>
      <c r="D280" s="13">
        <v>983</v>
      </c>
      <c r="E280" s="13">
        <v>488</v>
      </c>
      <c r="F280" s="4">
        <f t="shared" si="33"/>
        <v>1471</v>
      </c>
      <c r="G280" s="13">
        <v>1074</v>
      </c>
      <c r="H280" s="13">
        <v>507</v>
      </c>
      <c r="I280" s="14">
        <f t="shared" si="34"/>
        <v>1581</v>
      </c>
      <c r="J280" s="15">
        <f t="shared" si="35"/>
        <v>91</v>
      </c>
      <c r="K280" s="16">
        <f t="shared" si="35"/>
        <v>19</v>
      </c>
      <c r="L280" s="17">
        <f t="shared" si="35"/>
        <v>110</v>
      </c>
      <c r="M280" s="18">
        <f t="shared" si="36"/>
        <v>646.1</v>
      </c>
      <c r="N280" s="18">
        <f t="shared" si="37"/>
        <v>53.58</v>
      </c>
      <c r="O280" s="19">
        <f t="shared" si="38"/>
        <v>699.68000000000006</v>
      </c>
      <c r="P280" s="11">
        <v>0</v>
      </c>
      <c r="Q280" s="12">
        <f t="shared" si="39"/>
        <v>699.68000000000006</v>
      </c>
    </row>
    <row r="281" spans="1:17" x14ac:dyDescent="0.25">
      <c r="A281" s="2">
        <f t="shared" si="32"/>
        <v>267</v>
      </c>
      <c r="B281" s="21" t="s">
        <v>556</v>
      </c>
      <c r="C281" s="22" t="s">
        <v>557</v>
      </c>
      <c r="D281" s="13">
        <v>7405</v>
      </c>
      <c r="E281" s="13">
        <v>1768</v>
      </c>
      <c r="F281" s="4">
        <f t="shared" si="33"/>
        <v>9173</v>
      </c>
      <c r="G281" s="13">
        <v>7563</v>
      </c>
      <c r="H281" s="13">
        <v>1783</v>
      </c>
      <c r="I281" s="14">
        <f t="shared" si="34"/>
        <v>9346</v>
      </c>
      <c r="J281" s="15">
        <f t="shared" si="35"/>
        <v>158</v>
      </c>
      <c r="K281" s="16">
        <f t="shared" si="35"/>
        <v>15</v>
      </c>
      <c r="L281" s="17">
        <f t="shared" si="35"/>
        <v>173</v>
      </c>
      <c r="M281" s="18">
        <f t="shared" si="36"/>
        <v>1121.8</v>
      </c>
      <c r="N281" s="18">
        <f t="shared" si="37"/>
        <v>42.3</v>
      </c>
      <c r="O281" s="19">
        <f t="shared" si="38"/>
        <v>1164.0999999999999</v>
      </c>
      <c r="P281" s="11">
        <v>1165.46</v>
      </c>
      <c r="Q281" s="12">
        <f t="shared" si="39"/>
        <v>2329.56</v>
      </c>
    </row>
    <row r="282" spans="1:17" x14ac:dyDescent="0.25">
      <c r="A282" s="2">
        <f t="shared" si="32"/>
        <v>268</v>
      </c>
      <c r="B282" s="21" t="s">
        <v>558</v>
      </c>
      <c r="C282" s="22" t="s">
        <v>559</v>
      </c>
      <c r="D282" s="13">
        <v>25099</v>
      </c>
      <c r="E282" s="13">
        <v>13877</v>
      </c>
      <c r="F282" s="4">
        <f t="shared" si="33"/>
        <v>38976</v>
      </c>
      <c r="G282" s="13">
        <v>25342</v>
      </c>
      <c r="H282" s="13">
        <v>13988</v>
      </c>
      <c r="I282" s="14">
        <f t="shared" si="34"/>
        <v>39330</v>
      </c>
      <c r="J282" s="15">
        <f t="shared" si="35"/>
        <v>243</v>
      </c>
      <c r="K282" s="16">
        <f t="shared" si="35"/>
        <v>111</v>
      </c>
      <c r="L282" s="17">
        <f t="shared" si="35"/>
        <v>354</v>
      </c>
      <c r="M282" s="18">
        <f t="shared" si="36"/>
        <v>1725.3</v>
      </c>
      <c r="N282" s="18">
        <f t="shared" si="37"/>
        <v>313.02</v>
      </c>
      <c r="O282" s="23">
        <f t="shared" si="38"/>
        <v>2038.32</v>
      </c>
      <c r="P282" s="24"/>
      <c r="Q282" s="1"/>
    </row>
    <row r="283" spans="1:17" x14ac:dyDescent="0.25">
      <c r="A283" s="2">
        <f t="shared" si="32"/>
        <v>269</v>
      </c>
      <c r="B283" s="21" t="s">
        <v>560</v>
      </c>
      <c r="C283" s="22" t="s">
        <v>561</v>
      </c>
      <c r="D283" s="13">
        <v>17979</v>
      </c>
      <c r="E283" s="13">
        <v>7435</v>
      </c>
      <c r="F283" s="4">
        <f t="shared" si="33"/>
        <v>25414</v>
      </c>
      <c r="G283" s="13">
        <v>18127</v>
      </c>
      <c r="H283" s="13">
        <v>7571</v>
      </c>
      <c r="I283" s="14">
        <f t="shared" si="34"/>
        <v>25698</v>
      </c>
      <c r="J283" s="15">
        <f t="shared" si="35"/>
        <v>148</v>
      </c>
      <c r="K283" s="16">
        <f t="shared" si="35"/>
        <v>136</v>
      </c>
      <c r="L283" s="17">
        <f t="shared" si="35"/>
        <v>284</v>
      </c>
      <c r="M283" s="18">
        <f t="shared" si="36"/>
        <v>1050.8</v>
      </c>
      <c r="N283" s="18">
        <f t="shared" si="37"/>
        <v>383.52</v>
      </c>
      <c r="O283" s="23">
        <f t="shared" si="38"/>
        <v>1434.32</v>
      </c>
      <c r="P283" s="24"/>
      <c r="Q283" s="1"/>
    </row>
    <row r="284" spans="1:17" x14ac:dyDescent="0.25">
      <c r="A284" s="2">
        <f t="shared" si="32"/>
        <v>270</v>
      </c>
      <c r="B284" s="21" t="s">
        <v>562</v>
      </c>
      <c r="C284" s="22" t="s">
        <v>563</v>
      </c>
      <c r="D284" s="13">
        <v>101716</v>
      </c>
      <c r="E284" s="13">
        <v>24718</v>
      </c>
      <c r="F284" s="4">
        <f t="shared" si="33"/>
        <v>126434</v>
      </c>
      <c r="G284" s="13">
        <v>104021</v>
      </c>
      <c r="H284" s="13">
        <v>25183</v>
      </c>
      <c r="I284" s="14">
        <f t="shared" si="34"/>
        <v>129204</v>
      </c>
      <c r="J284" s="15">
        <f t="shared" si="35"/>
        <v>2305</v>
      </c>
      <c r="K284" s="16">
        <f t="shared" si="35"/>
        <v>465</v>
      </c>
      <c r="L284" s="17">
        <f t="shared" si="35"/>
        <v>2770</v>
      </c>
      <c r="M284" s="18">
        <f t="shared" si="36"/>
        <v>16365.5</v>
      </c>
      <c r="N284" s="18">
        <f t="shared" si="37"/>
        <v>1311.3</v>
      </c>
      <c r="O284" s="23">
        <f t="shared" si="38"/>
        <v>17676.8</v>
      </c>
      <c r="P284" s="24"/>
      <c r="Q284" s="1"/>
    </row>
    <row r="285" spans="1:17" x14ac:dyDescent="0.25">
      <c r="A285" s="2">
        <f t="shared" si="32"/>
        <v>271</v>
      </c>
      <c r="B285" s="21" t="s">
        <v>564</v>
      </c>
      <c r="C285" s="22" t="s">
        <v>565</v>
      </c>
      <c r="D285" s="13">
        <v>11635</v>
      </c>
      <c r="E285" s="13">
        <v>18041</v>
      </c>
      <c r="F285" s="4">
        <f t="shared" si="33"/>
        <v>29676</v>
      </c>
      <c r="G285" s="13">
        <v>11753</v>
      </c>
      <c r="H285" s="13">
        <v>18266</v>
      </c>
      <c r="I285" s="14">
        <f t="shared" si="34"/>
        <v>30019</v>
      </c>
      <c r="J285" s="15">
        <f t="shared" si="35"/>
        <v>118</v>
      </c>
      <c r="K285" s="16">
        <f t="shared" si="35"/>
        <v>225</v>
      </c>
      <c r="L285" s="17">
        <f t="shared" si="35"/>
        <v>343</v>
      </c>
      <c r="M285" s="18">
        <f t="shared" si="36"/>
        <v>837.8</v>
      </c>
      <c r="N285" s="18">
        <f t="shared" si="37"/>
        <v>634.5</v>
      </c>
      <c r="O285" s="23">
        <f t="shared" si="38"/>
        <v>1472.3</v>
      </c>
      <c r="P285" s="24"/>
      <c r="Q285" s="1"/>
    </row>
    <row r="286" spans="1:17" x14ac:dyDescent="0.25">
      <c r="A286" s="2">
        <f t="shared" si="32"/>
        <v>272</v>
      </c>
      <c r="B286" s="21" t="s">
        <v>566</v>
      </c>
      <c r="C286" s="22" t="s">
        <v>567</v>
      </c>
      <c r="D286" s="13">
        <v>5646</v>
      </c>
      <c r="E286" s="13">
        <v>8903</v>
      </c>
      <c r="F286" s="4">
        <f t="shared" si="33"/>
        <v>14549</v>
      </c>
      <c r="G286" s="13">
        <v>5705</v>
      </c>
      <c r="H286" s="13">
        <v>9015</v>
      </c>
      <c r="I286" s="14">
        <f t="shared" si="34"/>
        <v>14720</v>
      </c>
      <c r="J286" s="15">
        <f t="shared" si="35"/>
        <v>59</v>
      </c>
      <c r="K286" s="16">
        <f t="shared" si="35"/>
        <v>112</v>
      </c>
      <c r="L286" s="17">
        <f t="shared" si="35"/>
        <v>171</v>
      </c>
      <c r="M286" s="18">
        <f t="shared" si="36"/>
        <v>418.9</v>
      </c>
      <c r="N286" s="18">
        <f t="shared" si="37"/>
        <v>315.83999999999997</v>
      </c>
      <c r="O286" s="23">
        <f t="shared" si="38"/>
        <v>734.74</v>
      </c>
      <c r="P286" s="24"/>
      <c r="Q286" s="1"/>
    </row>
    <row r="287" spans="1:17" ht="15.75" thickBot="1" x14ac:dyDescent="0.3">
      <c r="A287" s="2">
        <f t="shared" si="32"/>
        <v>273</v>
      </c>
      <c r="B287" s="25" t="s">
        <v>568</v>
      </c>
      <c r="C287" s="26" t="s">
        <v>569</v>
      </c>
      <c r="D287" s="27">
        <v>14381</v>
      </c>
      <c r="E287" s="27">
        <v>24162</v>
      </c>
      <c r="F287" s="28">
        <f t="shared" si="33"/>
        <v>38543</v>
      </c>
      <c r="G287" s="27">
        <v>14506</v>
      </c>
      <c r="H287" s="27">
        <v>24406</v>
      </c>
      <c r="I287" s="29">
        <f t="shared" si="34"/>
        <v>38912</v>
      </c>
      <c r="J287" s="30">
        <f t="shared" si="35"/>
        <v>125</v>
      </c>
      <c r="K287" s="31">
        <f t="shared" si="35"/>
        <v>244</v>
      </c>
      <c r="L287" s="32">
        <f t="shared" si="35"/>
        <v>369</v>
      </c>
      <c r="M287" s="33">
        <f t="shared" si="36"/>
        <v>887.5</v>
      </c>
      <c r="N287" s="33">
        <f t="shared" si="37"/>
        <v>688.07999999999993</v>
      </c>
      <c r="O287" s="34">
        <f t="shared" si="38"/>
        <v>1575.58</v>
      </c>
      <c r="P287" s="24"/>
      <c r="Q287" s="1"/>
    </row>
    <row r="288" spans="1:17" x14ac:dyDescent="0.25">
      <c r="A288" s="35">
        <f t="shared" si="32"/>
        <v>274</v>
      </c>
      <c r="B288" s="36" t="s">
        <v>570</v>
      </c>
      <c r="C288" s="22" t="s">
        <v>571</v>
      </c>
      <c r="D288" s="5">
        <v>15064</v>
      </c>
      <c r="E288" s="5">
        <v>7162</v>
      </c>
      <c r="F288" s="6">
        <f t="shared" si="33"/>
        <v>22226</v>
      </c>
      <c r="G288" s="5">
        <v>15356</v>
      </c>
      <c r="H288" s="5">
        <v>7291</v>
      </c>
      <c r="I288" s="7">
        <f t="shared" si="34"/>
        <v>22647</v>
      </c>
      <c r="J288" s="8">
        <f t="shared" si="35"/>
        <v>292</v>
      </c>
      <c r="K288" s="9">
        <f t="shared" si="35"/>
        <v>129</v>
      </c>
      <c r="L288" s="10">
        <f t="shared" si="35"/>
        <v>421</v>
      </c>
      <c r="M288" s="77"/>
      <c r="N288" s="78"/>
      <c r="O288" s="79"/>
      <c r="P288" s="24"/>
      <c r="Q288" s="1"/>
    </row>
    <row r="289" spans="1:17" x14ac:dyDescent="0.25">
      <c r="A289" s="2">
        <f t="shared" si="32"/>
        <v>275</v>
      </c>
      <c r="B289" s="37" t="s">
        <v>572</v>
      </c>
      <c r="C289" s="22" t="s">
        <v>573</v>
      </c>
      <c r="D289" s="13">
        <v>13029</v>
      </c>
      <c r="E289" s="13">
        <v>6065</v>
      </c>
      <c r="F289" s="4">
        <f t="shared" si="33"/>
        <v>19094</v>
      </c>
      <c r="G289" s="13">
        <v>13270</v>
      </c>
      <c r="H289" s="13">
        <v>6166</v>
      </c>
      <c r="I289" s="14">
        <f t="shared" si="34"/>
        <v>19436</v>
      </c>
      <c r="J289" s="15">
        <f t="shared" si="35"/>
        <v>241</v>
      </c>
      <c r="K289" s="16">
        <f t="shared" si="35"/>
        <v>101</v>
      </c>
      <c r="L289" s="17">
        <f t="shared" si="35"/>
        <v>342</v>
      </c>
      <c r="M289" s="80"/>
      <c r="N289" s="81"/>
      <c r="O289" s="82"/>
      <c r="P289" s="24"/>
      <c r="Q289" s="1"/>
    </row>
    <row r="290" spans="1:17" ht="15.75" thickBot="1" x14ac:dyDescent="0.3">
      <c r="A290" s="38">
        <f t="shared" si="32"/>
        <v>276</v>
      </c>
      <c r="B290" s="39" t="s">
        <v>574</v>
      </c>
      <c r="C290" s="26" t="s">
        <v>575</v>
      </c>
      <c r="D290" s="40">
        <v>20343</v>
      </c>
      <c r="E290" s="40">
        <v>9058</v>
      </c>
      <c r="F290" s="41">
        <f t="shared" si="33"/>
        <v>29401</v>
      </c>
      <c r="G290" s="40">
        <v>20661</v>
      </c>
      <c r="H290" s="40">
        <v>9199</v>
      </c>
      <c r="I290" s="42">
        <f t="shared" si="34"/>
        <v>29860</v>
      </c>
      <c r="J290" s="43">
        <f t="shared" si="35"/>
        <v>318</v>
      </c>
      <c r="K290" s="44">
        <f t="shared" si="35"/>
        <v>141</v>
      </c>
      <c r="L290" s="45">
        <f t="shared" si="35"/>
        <v>459</v>
      </c>
      <c r="M290" s="83"/>
      <c r="N290" s="84"/>
      <c r="O290" s="85"/>
      <c r="P290" s="24"/>
      <c r="Q290" s="1"/>
    </row>
    <row r="291" spans="1:17" ht="15.75" thickBot="1" x14ac:dyDescent="0.3">
      <c r="A291" s="75" t="s">
        <v>576</v>
      </c>
      <c r="B291" s="76"/>
      <c r="C291" s="46"/>
      <c r="D291" s="28"/>
      <c r="E291" s="28"/>
      <c r="F291" s="28"/>
      <c r="G291" s="28"/>
      <c r="H291" s="28"/>
      <c r="I291" s="28"/>
      <c r="J291" s="28">
        <f t="shared" ref="J291:N291" si="40">SUM(J15:J287)</f>
        <v>27999</v>
      </c>
      <c r="K291" s="28">
        <f t="shared" si="40"/>
        <v>12324</v>
      </c>
      <c r="L291" s="28">
        <f t="shared" si="40"/>
        <v>40323</v>
      </c>
      <c r="M291" s="47">
        <f t="shared" si="40"/>
        <v>198792.89999999994</v>
      </c>
      <c r="N291" s="47">
        <f t="shared" si="40"/>
        <v>34753.68</v>
      </c>
      <c r="O291" s="47">
        <f>SUM(O15:O281)</f>
        <v>208614.52000000008</v>
      </c>
      <c r="P291" s="24"/>
      <c r="Q291" s="1"/>
    </row>
    <row r="292" spans="1:17" ht="15.75" thickBot="1" x14ac:dyDescent="0.3">
      <c r="A292" s="86" t="s">
        <v>577</v>
      </c>
      <c r="B292" s="87"/>
      <c r="C292" s="48"/>
      <c r="D292" s="49">
        <f t="shared" ref="D292:L292" si="41">D290+D289+D288</f>
        <v>48436</v>
      </c>
      <c r="E292" s="49">
        <f t="shared" si="41"/>
        <v>22285</v>
      </c>
      <c r="F292" s="50">
        <f t="shared" si="41"/>
        <v>70721</v>
      </c>
      <c r="G292" s="49">
        <f t="shared" si="41"/>
        <v>49287</v>
      </c>
      <c r="H292" s="49">
        <f t="shared" si="41"/>
        <v>22656</v>
      </c>
      <c r="I292" s="50">
        <f t="shared" si="41"/>
        <v>71943</v>
      </c>
      <c r="J292" s="49">
        <f t="shared" si="41"/>
        <v>851</v>
      </c>
      <c r="K292" s="49">
        <f t="shared" si="41"/>
        <v>371</v>
      </c>
      <c r="L292" s="50">
        <f t="shared" si="41"/>
        <v>1222</v>
      </c>
      <c r="M292" s="88"/>
      <c r="N292" s="89"/>
      <c r="O292" s="90"/>
      <c r="P292" s="24"/>
      <c r="Q292" s="1"/>
    </row>
    <row r="293" spans="1:17" ht="18" x14ac:dyDescent="0.25">
      <c r="A293" s="74" t="s">
        <v>578</v>
      </c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24"/>
      <c r="Q293" s="1"/>
    </row>
    <row r="294" spans="1:17" x14ac:dyDescent="0.25">
      <c r="A294" s="2">
        <f t="shared" ref="A294:A357" si="42">ROW()-17</f>
        <v>277</v>
      </c>
      <c r="B294" s="3" t="s">
        <v>579</v>
      </c>
      <c r="C294" s="4" t="s">
        <v>580</v>
      </c>
      <c r="D294" s="13">
        <v>7453</v>
      </c>
      <c r="E294" s="13">
        <v>1713</v>
      </c>
      <c r="F294" s="4">
        <f t="shared" ref="F294:F357" si="43">D294+E294</f>
        <v>9166</v>
      </c>
      <c r="G294" s="13">
        <v>7494</v>
      </c>
      <c r="H294" s="13">
        <v>1724</v>
      </c>
      <c r="I294" s="14">
        <f t="shared" ref="I294:I357" si="44">G294+H294</f>
        <v>9218</v>
      </c>
      <c r="J294" s="15">
        <f t="shared" ref="J294:L325" si="45">G294-D294</f>
        <v>41</v>
      </c>
      <c r="K294" s="16">
        <f t="shared" si="45"/>
        <v>11</v>
      </c>
      <c r="L294" s="17">
        <f t="shared" si="45"/>
        <v>52</v>
      </c>
      <c r="M294" s="18">
        <f t="shared" ref="M294:M357" si="46">$F$6*J294</f>
        <v>203.76999999999998</v>
      </c>
      <c r="N294" s="18">
        <f t="shared" ref="N294:N357" si="47">$F$7*K294</f>
        <v>22</v>
      </c>
      <c r="O294" s="19">
        <f t="shared" ref="O294:O357" si="48">N294+M294</f>
        <v>225.76999999999998</v>
      </c>
      <c r="P294" s="11">
        <v>1552.27</v>
      </c>
      <c r="Q294" s="12">
        <f>O294+P294</f>
        <v>1778.04</v>
      </c>
    </row>
    <row r="295" spans="1:17" x14ac:dyDescent="0.25">
      <c r="A295" s="2">
        <f t="shared" si="42"/>
        <v>278</v>
      </c>
      <c r="B295" s="3" t="s">
        <v>581</v>
      </c>
      <c r="C295" s="4" t="s">
        <v>582</v>
      </c>
      <c r="D295" s="13">
        <v>12411</v>
      </c>
      <c r="E295" s="13">
        <v>4964</v>
      </c>
      <c r="F295" s="4">
        <f t="shared" si="43"/>
        <v>17375</v>
      </c>
      <c r="G295" s="13">
        <v>12550</v>
      </c>
      <c r="H295" s="13">
        <v>5000</v>
      </c>
      <c r="I295" s="14">
        <f t="shared" si="44"/>
        <v>17550</v>
      </c>
      <c r="J295" s="15">
        <f t="shared" si="45"/>
        <v>139</v>
      </c>
      <c r="K295" s="16">
        <f t="shared" si="45"/>
        <v>36</v>
      </c>
      <c r="L295" s="17">
        <f t="shared" si="45"/>
        <v>175</v>
      </c>
      <c r="M295" s="18">
        <f t="shared" si="46"/>
        <v>690.82999999999993</v>
      </c>
      <c r="N295" s="18">
        <f t="shared" si="47"/>
        <v>72</v>
      </c>
      <c r="O295" s="19">
        <f t="shared" si="48"/>
        <v>762.82999999999993</v>
      </c>
      <c r="P295" s="11">
        <v>733.39</v>
      </c>
      <c r="Q295" s="12">
        <f t="shared" ref="Q295:Q358" si="49">O295+P295</f>
        <v>1496.2199999999998</v>
      </c>
    </row>
    <row r="296" spans="1:17" x14ac:dyDescent="0.25">
      <c r="A296" s="2">
        <f t="shared" si="42"/>
        <v>279</v>
      </c>
      <c r="B296" s="3" t="s">
        <v>583</v>
      </c>
      <c r="C296" s="4" t="s">
        <v>584</v>
      </c>
      <c r="D296" s="13">
        <v>2971</v>
      </c>
      <c r="E296" s="13">
        <v>1136</v>
      </c>
      <c r="F296" s="4">
        <f t="shared" si="43"/>
        <v>4107</v>
      </c>
      <c r="G296" s="13">
        <v>2996</v>
      </c>
      <c r="H296" s="13">
        <v>1147</v>
      </c>
      <c r="I296" s="14">
        <f t="shared" si="44"/>
        <v>4143</v>
      </c>
      <c r="J296" s="15">
        <f t="shared" si="45"/>
        <v>25</v>
      </c>
      <c r="K296" s="16">
        <f t="shared" si="45"/>
        <v>11</v>
      </c>
      <c r="L296" s="17">
        <f t="shared" si="45"/>
        <v>36</v>
      </c>
      <c r="M296" s="18">
        <f t="shared" si="46"/>
        <v>124.25</v>
      </c>
      <c r="N296" s="18">
        <f t="shared" si="47"/>
        <v>22</v>
      </c>
      <c r="O296" s="19">
        <f t="shared" si="48"/>
        <v>146.25</v>
      </c>
      <c r="P296" s="11">
        <v>-103.34</v>
      </c>
      <c r="Q296" s="12">
        <f t="shared" si="49"/>
        <v>42.91</v>
      </c>
    </row>
    <row r="297" spans="1:17" x14ac:dyDescent="0.25">
      <c r="A297" s="2">
        <f t="shared" si="42"/>
        <v>280</v>
      </c>
      <c r="B297" s="3" t="s">
        <v>585</v>
      </c>
      <c r="C297" s="4" t="s">
        <v>586</v>
      </c>
      <c r="D297" s="13">
        <v>16661</v>
      </c>
      <c r="E297" s="13">
        <v>6318</v>
      </c>
      <c r="F297" s="4">
        <f t="shared" si="43"/>
        <v>22979</v>
      </c>
      <c r="G297" s="13">
        <v>16777</v>
      </c>
      <c r="H297" s="13">
        <v>6357</v>
      </c>
      <c r="I297" s="14">
        <f t="shared" si="44"/>
        <v>23134</v>
      </c>
      <c r="J297" s="15">
        <f t="shared" si="45"/>
        <v>116</v>
      </c>
      <c r="K297" s="16">
        <f t="shared" si="45"/>
        <v>39</v>
      </c>
      <c r="L297" s="17">
        <f t="shared" si="45"/>
        <v>155</v>
      </c>
      <c r="M297" s="18">
        <f t="shared" si="46"/>
        <v>576.52</v>
      </c>
      <c r="N297" s="18">
        <f t="shared" si="47"/>
        <v>78</v>
      </c>
      <c r="O297" s="19">
        <f t="shared" si="48"/>
        <v>654.52</v>
      </c>
      <c r="P297" s="11">
        <v>0</v>
      </c>
      <c r="Q297" s="12">
        <f t="shared" si="49"/>
        <v>654.52</v>
      </c>
    </row>
    <row r="298" spans="1:17" x14ac:dyDescent="0.25">
      <c r="A298" s="2">
        <f t="shared" si="42"/>
        <v>281</v>
      </c>
      <c r="B298" s="3" t="s">
        <v>587</v>
      </c>
      <c r="C298" s="4" t="s">
        <v>588</v>
      </c>
      <c r="D298" s="13">
        <v>9843</v>
      </c>
      <c r="E298" s="13">
        <v>4853</v>
      </c>
      <c r="F298" s="4">
        <f t="shared" si="43"/>
        <v>14696</v>
      </c>
      <c r="G298" s="13">
        <v>10040</v>
      </c>
      <c r="H298" s="13">
        <v>5009</v>
      </c>
      <c r="I298" s="14">
        <f t="shared" si="44"/>
        <v>15049</v>
      </c>
      <c r="J298" s="15">
        <f t="shared" si="45"/>
        <v>197</v>
      </c>
      <c r="K298" s="16">
        <f t="shared" si="45"/>
        <v>156</v>
      </c>
      <c r="L298" s="17">
        <f t="shared" si="45"/>
        <v>353</v>
      </c>
      <c r="M298" s="18">
        <f t="shared" si="46"/>
        <v>979.08999999999992</v>
      </c>
      <c r="N298" s="18">
        <f t="shared" si="47"/>
        <v>312</v>
      </c>
      <c r="O298" s="19">
        <f t="shared" si="48"/>
        <v>1291.0899999999999</v>
      </c>
      <c r="P298" s="11">
        <v>0</v>
      </c>
      <c r="Q298" s="12">
        <f t="shared" si="49"/>
        <v>1291.0899999999999</v>
      </c>
    </row>
    <row r="299" spans="1:17" x14ac:dyDescent="0.25">
      <c r="A299" s="2">
        <f t="shared" si="42"/>
        <v>282</v>
      </c>
      <c r="B299" s="3" t="s">
        <v>589</v>
      </c>
      <c r="C299" s="4" t="s">
        <v>590</v>
      </c>
      <c r="D299" s="13">
        <v>15067</v>
      </c>
      <c r="E299" s="13">
        <v>7362</v>
      </c>
      <c r="F299" s="4">
        <f t="shared" si="43"/>
        <v>22429</v>
      </c>
      <c r="G299" s="13">
        <v>15179</v>
      </c>
      <c r="H299" s="13">
        <v>7413</v>
      </c>
      <c r="I299" s="14">
        <f t="shared" si="44"/>
        <v>22592</v>
      </c>
      <c r="J299" s="15">
        <f t="shared" si="45"/>
        <v>112</v>
      </c>
      <c r="K299" s="16">
        <f t="shared" si="45"/>
        <v>51</v>
      </c>
      <c r="L299" s="17">
        <f t="shared" si="45"/>
        <v>163</v>
      </c>
      <c r="M299" s="18">
        <f t="shared" si="46"/>
        <v>556.64</v>
      </c>
      <c r="N299" s="18">
        <f t="shared" si="47"/>
        <v>102</v>
      </c>
      <c r="O299" s="19">
        <f t="shared" si="48"/>
        <v>658.64</v>
      </c>
      <c r="P299" s="11">
        <v>208.92</v>
      </c>
      <c r="Q299" s="12">
        <f t="shared" si="49"/>
        <v>867.56</v>
      </c>
    </row>
    <row r="300" spans="1:17" x14ac:dyDescent="0.25">
      <c r="A300" s="2">
        <f t="shared" si="42"/>
        <v>283</v>
      </c>
      <c r="B300" s="3" t="s">
        <v>591</v>
      </c>
      <c r="C300" s="4" t="s">
        <v>592</v>
      </c>
      <c r="D300" s="13">
        <v>21032</v>
      </c>
      <c r="E300" s="13">
        <v>11667</v>
      </c>
      <c r="F300" s="4">
        <f t="shared" si="43"/>
        <v>32699</v>
      </c>
      <c r="G300" s="13">
        <v>21323</v>
      </c>
      <c r="H300" s="13">
        <v>11742</v>
      </c>
      <c r="I300" s="14">
        <f t="shared" si="44"/>
        <v>33065</v>
      </c>
      <c r="J300" s="15">
        <f t="shared" si="45"/>
        <v>291</v>
      </c>
      <c r="K300" s="16">
        <f t="shared" si="45"/>
        <v>75</v>
      </c>
      <c r="L300" s="17">
        <f t="shared" si="45"/>
        <v>366</v>
      </c>
      <c r="M300" s="18">
        <f t="shared" si="46"/>
        <v>1446.27</v>
      </c>
      <c r="N300" s="18">
        <f t="shared" si="47"/>
        <v>150</v>
      </c>
      <c r="O300" s="19">
        <f t="shared" si="48"/>
        <v>1596.27</v>
      </c>
      <c r="P300" s="11">
        <v>-202.9</v>
      </c>
      <c r="Q300" s="12">
        <f t="shared" si="49"/>
        <v>1393.37</v>
      </c>
    </row>
    <row r="301" spans="1:17" x14ac:dyDescent="0.25">
      <c r="A301" s="2">
        <f t="shared" si="42"/>
        <v>284</v>
      </c>
      <c r="B301" s="3" t="s">
        <v>593</v>
      </c>
      <c r="C301" s="4" t="s">
        <v>594</v>
      </c>
      <c r="D301" s="13">
        <v>3710</v>
      </c>
      <c r="E301" s="13">
        <v>2261</v>
      </c>
      <c r="F301" s="4">
        <f t="shared" si="43"/>
        <v>5971</v>
      </c>
      <c r="G301" s="13">
        <v>3710</v>
      </c>
      <c r="H301" s="13">
        <v>2261</v>
      </c>
      <c r="I301" s="14">
        <f t="shared" si="44"/>
        <v>5971</v>
      </c>
      <c r="J301" s="15">
        <f t="shared" si="45"/>
        <v>0</v>
      </c>
      <c r="K301" s="16">
        <f t="shared" si="45"/>
        <v>0</v>
      </c>
      <c r="L301" s="17">
        <f t="shared" si="45"/>
        <v>0</v>
      </c>
      <c r="M301" s="18">
        <f t="shared" si="46"/>
        <v>0</v>
      </c>
      <c r="N301" s="18">
        <f t="shared" si="47"/>
        <v>0</v>
      </c>
      <c r="O301" s="19">
        <f t="shared" si="48"/>
        <v>0</v>
      </c>
      <c r="P301" s="11">
        <v>-397.58</v>
      </c>
      <c r="Q301" s="12">
        <f t="shared" si="49"/>
        <v>-397.58</v>
      </c>
    </row>
    <row r="302" spans="1:17" x14ac:dyDescent="0.25">
      <c r="A302" s="2">
        <f t="shared" si="42"/>
        <v>285</v>
      </c>
      <c r="B302" s="3" t="s">
        <v>595</v>
      </c>
      <c r="C302" s="4" t="s">
        <v>596</v>
      </c>
      <c r="D302" s="13">
        <v>16307</v>
      </c>
      <c r="E302" s="13">
        <v>4790</v>
      </c>
      <c r="F302" s="4">
        <f t="shared" si="43"/>
        <v>21097</v>
      </c>
      <c r="G302" s="13">
        <v>16598</v>
      </c>
      <c r="H302" s="13">
        <v>4876</v>
      </c>
      <c r="I302" s="14">
        <f t="shared" si="44"/>
        <v>21474</v>
      </c>
      <c r="J302" s="15">
        <f t="shared" si="45"/>
        <v>291</v>
      </c>
      <c r="K302" s="16">
        <f t="shared" si="45"/>
        <v>86</v>
      </c>
      <c r="L302" s="17">
        <f t="shared" si="45"/>
        <v>377</v>
      </c>
      <c r="M302" s="18">
        <f t="shared" si="46"/>
        <v>1446.27</v>
      </c>
      <c r="N302" s="18">
        <f t="shared" si="47"/>
        <v>172</v>
      </c>
      <c r="O302" s="19">
        <f t="shared" si="48"/>
        <v>1618.27</v>
      </c>
      <c r="P302" s="11">
        <v>-135.69999999999999</v>
      </c>
      <c r="Q302" s="12">
        <f t="shared" si="49"/>
        <v>1482.57</v>
      </c>
    </row>
    <row r="303" spans="1:17" x14ac:dyDescent="0.25">
      <c r="A303" s="2">
        <f t="shared" si="42"/>
        <v>286</v>
      </c>
      <c r="B303" s="3" t="s">
        <v>597</v>
      </c>
      <c r="C303" s="4" t="s">
        <v>598</v>
      </c>
      <c r="D303" s="13">
        <v>10867</v>
      </c>
      <c r="E303" s="13">
        <v>7200</v>
      </c>
      <c r="F303" s="4">
        <f t="shared" si="43"/>
        <v>18067</v>
      </c>
      <c r="G303" s="13">
        <v>10897</v>
      </c>
      <c r="H303" s="13">
        <v>7224</v>
      </c>
      <c r="I303" s="14">
        <f t="shared" si="44"/>
        <v>18121</v>
      </c>
      <c r="J303" s="15">
        <f t="shared" si="45"/>
        <v>30</v>
      </c>
      <c r="K303" s="16">
        <f t="shared" si="45"/>
        <v>24</v>
      </c>
      <c r="L303" s="17">
        <f t="shared" si="45"/>
        <v>54</v>
      </c>
      <c r="M303" s="18">
        <f t="shared" si="46"/>
        <v>149.1</v>
      </c>
      <c r="N303" s="18">
        <f t="shared" si="47"/>
        <v>48</v>
      </c>
      <c r="O303" s="19">
        <f t="shared" si="48"/>
        <v>197.1</v>
      </c>
      <c r="P303" s="11">
        <v>-1027.46</v>
      </c>
      <c r="Q303" s="12">
        <f t="shared" si="49"/>
        <v>-830.36</v>
      </c>
    </row>
    <row r="304" spans="1:17" x14ac:dyDescent="0.25">
      <c r="A304" s="2">
        <f t="shared" si="42"/>
        <v>287</v>
      </c>
      <c r="B304" s="3" t="s">
        <v>599</v>
      </c>
      <c r="C304" s="4" t="s">
        <v>600</v>
      </c>
      <c r="D304" s="13">
        <v>8645</v>
      </c>
      <c r="E304" s="13">
        <v>4932</v>
      </c>
      <c r="F304" s="4">
        <f t="shared" si="43"/>
        <v>13577</v>
      </c>
      <c r="G304" s="13">
        <v>8835</v>
      </c>
      <c r="H304" s="13">
        <v>5044</v>
      </c>
      <c r="I304" s="14">
        <f t="shared" si="44"/>
        <v>13879</v>
      </c>
      <c r="J304" s="15">
        <f t="shared" si="45"/>
        <v>190</v>
      </c>
      <c r="K304" s="16">
        <f t="shared" si="45"/>
        <v>112</v>
      </c>
      <c r="L304" s="17">
        <f t="shared" si="45"/>
        <v>302</v>
      </c>
      <c r="M304" s="18">
        <f t="shared" si="46"/>
        <v>944.3</v>
      </c>
      <c r="N304" s="18">
        <f t="shared" si="47"/>
        <v>224</v>
      </c>
      <c r="O304" s="19">
        <f t="shared" si="48"/>
        <v>1168.3</v>
      </c>
      <c r="P304" s="11">
        <v>0</v>
      </c>
      <c r="Q304" s="12">
        <f t="shared" si="49"/>
        <v>1168.3</v>
      </c>
    </row>
    <row r="305" spans="1:17" x14ac:dyDescent="0.25">
      <c r="A305" s="2">
        <f t="shared" si="42"/>
        <v>288</v>
      </c>
      <c r="B305" s="21" t="s">
        <v>601</v>
      </c>
      <c r="C305" s="22" t="s">
        <v>602</v>
      </c>
      <c r="D305" s="13">
        <v>8941</v>
      </c>
      <c r="E305" s="13">
        <v>3688</v>
      </c>
      <c r="F305" s="4">
        <f t="shared" si="43"/>
        <v>12629</v>
      </c>
      <c r="G305" s="13">
        <v>8986</v>
      </c>
      <c r="H305" s="13">
        <v>3698</v>
      </c>
      <c r="I305" s="14">
        <f t="shared" si="44"/>
        <v>12684</v>
      </c>
      <c r="J305" s="15">
        <f t="shared" si="45"/>
        <v>45</v>
      </c>
      <c r="K305" s="16">
        <f t="shared" si="45"/>
        <v>10</v>
      </c>
      <c r="L305" s="17">
        <f t="shared" si="45"/>
        <v>55</v>
      </c>
      <c r="M305" s="18">
        <f t="shared" si="46"/>
        <v>223.64999999999998</v>
      </c>
      <c r="N305" s="18">
        <f t="shared" si="47"/>
        <v>20</v>
      </c>
      <c r="O305" s="19">
        <f t="shared" si="48"/>
        <v>243.64999999999998</v>
      </c>
      <c r="P305" s="11">
        <v>2282.86</v>
      </c>
      <c r="Q305" s="12">
        <f t="shared" si="49"/>
        <v>2526.5100000000002</v>
      </c>
    </row>
    <row r="306" spans="1:17" x14ac:dyDescent="0.25">
      <c r="A306" s="2">
        <f t="shared" si="42"/>
        <v>289</v>
      </c>
      <c r="B306" s="3" t="s">
        <v>603</v>
      </c>
      <c r="C306" s="4" t="s">
        <v>604</v>
      </c>
      <c r="D306" s="13">
        <v>9408</v>
      </c>
      <c r="E306" s="13">
        <v>3149</v>
      </c>
      <c r="F306" s="4">
        <f t="shared" si="43"/>
        <v>12557</v>
      </c>
      <c r="G306" s="13">
        <v>9698</v>
      </c>
      <c r="H306" s="13">
        <v>3221</v>
      </c>
      <c r="I306" s="14">
        <f t="shared" si="44"/>
        <v>12919</v>
      </c>
      <c r="J306" s="15">
        <f t="shared" si="45"/>
        <v>290</v>
      </c>
      <c r="K306" s="16">
        <f t="shared" si="45"/>
        <v>72</v>
      </c>
      <c r="L306" s="17">
        <f t="shared" si="45"/>
        <v>362</v>
      </c>
      <c r="M306" s="18">
        <f t="shared" si="46"/>
        <v>1441.3</v>
      </c>
      <c r="N306" s="18">
        <f t="shared" si="47"/>
        <v>144</v>
      </c>
      <c r="O306" s="19">
        <f t="shared" si="48"/>
        <v>1585.3</v>
      </c>
      <c r="P306" s="11">
        <v>-2090</v>
      </c>
      <c r="Q306" s="12">
        <f t="shared" si="49"/>
        <v>-504.70000000000005</v>
      </c>
    </row>
    <row r="307" spans="1:17" x14ac:dyDescent="0.25">
      <c r="A307" s="2">
        <f t="shared" si="42"/>
        <v>290</v>
      </c>
      <c r="B307" s="3" t="s">
        <v>605</v>
      </c>
      <c r="C307" s="4" t="s">
        <v>606</v>
      </c>
      <c r="D307" s="13">
        <v>4509</v>
      </c>
      <c r="E307" s="13">
        <v>1911</v>
      </c>
      <c r="F307" s="4">
        <f t="shared" si="43"/>
        <v>6420</v>
      </c>
      <c r="G307" s="13">
        <v>4552</v>
      </c>
      <c r="H307" s="13">
        <v>1943</v>
      </c>
      <c r="I307" s="14">
        <f t="shared" si="44"/>
        <v>6495</v>
      </c>
      <c r="J307" s="15">
        <f t="shared" si="45"/>
        <v>43</v>
      </c>
      <c r="K307" s="16">
        <f t="shared" si="45"/>
        <v>32</v>
      </c>
      <c r="L307" s="17">
        <f t="shared" si="45"/>
        <v>75</v>
      </c>
      <c r="M307" s="18">
        <f t="shared" si="46"/>
        <v>213.70999999999998</v>
      </c>
      <c r="N307" s="18">
        <f t="shared" si="47"/>
        <v>64</v>
      </c>
      <c r="O307" s="19">
        <f t="shared" si="48"/>
        <v>277.70999999999998</v>
      </c>
      <c r="P307" s="11">
        <v>0</v>
      </c>
      <c r="Q307" s="12">
        <f t="shared" si="49"/>
        <v>277.70999999999998</v>
      </c>
    </row>
    <row r="308" spans="1:17" x14ac:dyDescent="0.25">
      <c r="A308" s="2">
        <f t="shared" si="42"/>
        <v>291</v>
      </c>
      <c r="B308" s="3" t="s">
        <v>607</v>
      </c>
      <c r="C308" s="4" t="s">
        <v>608</v>
      </c>
      <c r="D308" s="13">
        <v>18406</v>
      </c>
      <c r="E308" s="13">
        <v>6447</v>
      </c>
      <c r="F308" s="4">
        <f t="shared" si="43"/>
        <v>24853</v>
      </c>
      <c r="G308" s="13">
        <v>18950</v>
      </c>
      <c r="H308" s="13">
        <v>6676</v>
      </c>
      <c r="I308" s="14">
        <f t="shared" si="44"/>
        <v>25626</v>
      </c>
      <c r="J308" s="15">
        <f t="shared" si="45"/>
        <v>544</v>
      </c>
      <c r="K308" s="16">
        <f t="shared" si="45"/>
        <v>229</v>
      </c>
      <c r="L308" s="17">
        <f t="shared" si="45"/>
        <v>773</v>
      </c>
      <c r="M308" s="18">
        <f t="shared" si="46"/>
        <v>2703.68</v>
      </c>
      <c r="N308" s="18">
        <f t="shared" si="47"/>
        <v>458</v>
      </c>
      <c r="O308" s="19">
        <f t="shared" si="48"/>
        <v>3161.68</v>
      </c>
      <c r="P308" s="11">
        <v>-195.11</v>
      </c>
      <c r="Q308" s="12">
        <f t="shared" si="49"/>
        <v>2966.5699999999997</v>
      </c>
    </row>
    <row r="309" spans="1:17" x14ac:dyDescent="0.25">
      <c r="A309" s="2">
        <f t="shared" si="42"/>
        <v>292</v>
      </c>
      <c r="B309" s="3" t="s">
        <v>609</v>
      </c>
      <c r="C309" s="4" t="s">
        <v>610</v>
      </c>
      <c r="D309" s="13">
        <v>10020</v>
      </c>
      <c r="E309" s="13">
        <v>4899</v>
      </c>
      <c r="F309" s="4">
        <f t="shared" si="43"/>
        <v>14919</v>
      </c>
      <c r="G309" s="13">
        <v>10348</v>
      </c>
      <c r="H309" s="13">
        <v>5035</v>
      </c>
      <c r="I309" s="14">
        <f t="shared" si="44"/>
        <v>15383</v>
      </c>
      <c r="J309" s="15">
        <f t="shared" si="45"/>
        <v>328</v>
      </c>
      <c r="K309" s="16">
        <f t="shared" si="45"/>
        <v>136</v>
      </c>
      <c r="L309" s="17">
        <f t="shared" si="45"/>
        <v>464</v>
      </c>
      <c r="M309" s="18">
        <f t="shared" si="46"/>
        <v>1630.1599999999999</v>
      </c>
      <c r="N309" s="18">
        <f t="shared" si="47"/>
        <v>272</v>
      </c>
      <c r="O309" s="19">
        <f t="shared" si="48"/>
        <v>1902.1599999999999</v>
      </c>
      <c r="P309" s="11">
        <v>-23.15</v>
      </c>
      <c r="Q309" s="12">
        <f t="shared" si="49"/>
        <v>1879.0099999999998</v>
      </c>
    </row>
    <row r="310" spans="1:17" x14ac:dyDescent="0.25">
      <c r="A310" s="2">
        <f t="shared" si="42"/>
        <v>293</v>
      </c>
      <c r="B310" s="3" t="s">
        <v>611</v>
      </c>
      <c r="C310" s="4" t="s">
        <v>612</v>
      </c>
      <c r="D310" s="13">
        <v>53049</v>
      </c>
      <c r="E310" s="13">
        <v>33463</v>
      </c>
      <c r="F310" s="4">
        <f t="shared" si="43"/>
        <v>86512</v>
      </c>
      <c r="G310" s="13">
        <v>53212</v>
      </c>
      <c r="H310" s="13">
        <v>33523</v>
      </c>
      <c r="I310" s="14">
        <f t="shared" si="44"/>
        <v>86735</v>
      </c>
      <c r="J310" s="15">
        <f t="shared" si="45"/>
        <v>163</v>
      </c>
      <c r="K310" s="16">
        <f t="shared" si="45"/>
        <v>60</v>
      </c>
      <c r="L310" s="17">
        <f t="shared" si="45"/>
        <v>223</v>
      </c>
      <c r="M310" s="18">
        <f t="shared" si="46"/>
        <v>810.11</v>
      </c>
      <c r="N310" s="18">
        <f t="shared" si="47"/>
        <v>120</v>
      </c>
      <c r="O310" s="19">
        <f t="shared" si="48"/>
        <v>930.11</v>
      </c>
      <c r="P310" s="11">
        <v>0</v>
      </c>
      <c r="Q310" s="12">
        <f t="shared" si="49"/>
        <v>930.11</v>
      </c>
    </row>
    <row r="311" spans="1:17" x14ac:dyDescent="0.25">
      <c r="A311" s="2">
        <f t="shared" si="42"/>
        <v>294</v>
      </c>
      <c r="B311" s="3" t="s">
        <v>613</v>
      </c>
      <c r="C311" s="4" t="s">
        <v>614</v>
      </c>
      <c r="D311" s="13">
        <v>6723</v>
      </c>
      <c r="E311" s="13">
        <v>3795</v>
      </c>
      <c r="F311" s="4">
        <f t="shared" si="43"/>
        <v>10518</v>
      </c>
      <c r="G311" s="13">
        <v>6770</v>
      </c>
      <c r="H311" s="13">
        <v>3830</v>
      </c>
      <c r="I311" s="14">
        <f t="shared" si="44"/>
        <v>10600</v>
      </c>
      <c r="J311" s="15">
        <f t="shared" si="45"/>
        <v>47</v>
      </c>
      <c r="K311" s="16">
        <f t="shared" si="45"/>
        <v>35</v>
      </c>
      <c r="L311" s="17">
        <f t="shared" si="45"/>
        <v>82</v>
      </c>
      <c r="M311" s="18">
        <f t="shared" si="46"/>
        <v>233.58999999999997</v>
      </c>
      <c r="N311" s="18">
        <f t="shared" si="47"/>
        <v>70</v>
      </c>
      <c r="O311" s="19">
        <f t="shared" si="48"/>
        <v>303.58999999999997</v>
      </c>
      <c r="P311" s="11">
        <v>-37.590000000000003</v>
      </c>
      <c r="Q311" s="12">
        <f t="shared" si="49"/>
        <v>266</v>
      </c>
    </row>
    <row r="312" spans="1:17" x14ac:dyDescent="0.25">
      <c r="A312" s="2">
        <f t="shared" si="42"/>
        <v>295</v>
      </c>
      <c r="B312" s="3" t="s">
        <v>615</v>
      </c>
      <c r="C312" s="4" t="s">
        <v>616</v>
      </c>
      <c r="D312" s="13">
        <v>53249</v>
      </c>
      <c r="E312" s="13">
        <v>29780</v>
      </c>
      <c r="F312" s="4">
        <f t="shared" si="43"/>
        <v>83029</v>
      </c>
      <c r="G312" s="13">
        <v>53482</v>
      </c>
      <c r="H312" s="13">
        <v>29838</v>
      </c>
      <c r="I312" s="14">
        <f t="shared" si="44"/>
        <v>83320</v>
      </c>
      <c r="J312" s="15">
        <f t="shared" si="45"/>
        <v>233</v>
      </c>
      <c r="K312" s="16">
        <f t="shared" si="45"/>
        <v>58</v>
      </c>
      <c r="L312" s="17">
        <f t="shared" si="45"/>
        <v>291</v>
      </c>
      <c r="M312" s="18">
        <f t="shared" si="46"/>
        <v>1158.01</v>
      </c>
      <c r="N312" s="18">
        <f t="shared" si="47"/>
        <v>116</v>
      </c>
      <c r="O312" s="19">
        <f t="shared" si="48"/>
        <v>1274.01</v>
      </c>
      <c r="P312" s="11">
        <v>0</v>
      </c>
      <c r="Q312" s="12">
        <f t="shared" si="49"/>
        <v>1274.01</v>
      </c>
    </row>
    <row r="313" spans="1:17" x14ac:dyDescent="0.25">
      <c r="A313" s="2">
        <f t="shared" si="42"/>
        <v>296</v>
      </c>
      <c r="B313" s="3" t="s">
        <v>617</v>
      </c>
      <c r="C313" s="4" t="s">
        <v>618</v>
      </c>
      <c r="D313" s="13">
        <v>4281</v>
      </c>
      <c r="E313" s="13">
        <v>1913</v>
      </c>
      <c r="F313" s="4">
        <f t="shared" si="43"/>
        <v>6194</v>
      </c>
      <c r="G313" s="13">
        <v>4307</v>
      </c>
      <c r="H313" s="13">
        <v>1937</v>
      </c>
      <c r="I313" s="14">
        <f t="shared" si="44"/>
        <v>6244</v>
      </c>
      <c r="J313" s="15">
        <f t="shared" si="45"/>
        <v>26</v>
      </c>
      <c r="K313" s="16">
        <f t="shared" si="45"/>
        <v>24</v>
      </c>
      <c r="L313" s="17">
        <f t="shared" si="45"/>
        <v>50</v>
      </c>
      <c r="M313" s="18">
        <f t="shared" si="46"/>
        <v>129.22</v>
      </c>
      <c r="N313" s="18">
        <f t="shared" si="47"/>
        <v>48</v>
      </c>
      <c r="O313" s="19">
        <f t="shared" si="48"/>
        <v>177.22</v>
      </c>
      <c r="P313" s="11">
        <v>-0.21</v>
      </c>
      <c r="Q313" s="12">
        <f t="shared" si="49"/>
        <v>177.01</v>
      </c>
    </row>
    <row r="314" spans="1:17" x14ac:dyDescent="0.25">
      <c r="A314" s="2">
        <f t="shared" si="42"/>
        <v>297</v>
      </c>
      <c r="B314" s="21" t="s">
        <v>619</v>
      </c>
      <c r="C314" s="22" t="s">
        <v>620</v>
      </c>
      <c r="D314" s="13">
        <v>40968</v>
      </c>
      <c r="E314" s="13">
        <v>18704</v>
      </c>
      <c r="F314" s="4">
        <f t="shared" si="43"/>
        <v>59672</v>
      </c>
      <c r="G314" s="13">
        <v>41044</v>
      </c>
      <c r="H314" s="13">
        <v>18723</v>
      </c>
      <c r="I314" s="14">
        <f t="shared" si="44"/>
        <v>59767</v>
      </c>
      <c r="J314" s="15">
        <f t="shared" si="45"/>
        <v>76</v>
      </c>
      <c r="K314" s="16">
        <f t="shared" si="45"/>
        <v>19</v>
      </c>
      <c r="L314" s="17">
        <f t="shared" si="45"/>
        <v>95</v>
      </c>
      <c r="M314" s="18">
        <f t="shared" si="46"/>
        <v>377.71999999999997</v>
      </c>
      <c r="N314" s="18">
        <f t="shared" si="47"/>
        <v>38</v>
      </c>
      <c r="O314" s="19">
        <f t="shared" si="48"/>
        <v>415.71999999999997</v>
      </c>
      <c r="P314" s="11">
        <v>577.91999999999996</v>
      </c>
      <c r="Q314" s="12">
        <f t="shared" si="49"/>
        <v>993.63999999999987</v>
      </c>
    </row>
    <row r="315" spans="1:17" x14ac:dyDescent="0.25">
      <c r="A315" s="2">
        <f t="shared" si="42"/>
        <v>298</v>
      </c>
      <c r="B315" s="21" t="s">
        <v>621</v>
      </c>
      <c r="C315" s="22" t="s">
        <v>622</v>
      </c>
      <c r="D315" s="13">
        <v>1821</v>
      </c>
      <c r="E315" s="13">
        <v>340</v>
      </c>
      <c r="F315" s="4">
        <f t="shared" si="43"/>
        <v>2161</v>
      </c>
      <c r="G315" s="13">
        <v>1821</v>
      </c>
      <c r="H315" s="13">
        <v>340</v>
      </c>
      <c r="I315" s="14">
        <f t="shared" si="44"/>
        <v>2161</v>
      </c>
      <c r="J315" s="15">
        <f t="shared" si="45"/>
        <v>0</v>
      </c>
      <c r="K315" s="16">
        <f t="shared" si="45"/>
        <v>0</v>
      </c>
      <c r="L315" s="17">
        <f t="shared" si="45"/>
        <v>0</v>
      </c>
      <c r="M315" s="18">
        <f t="shared" si="46"/>
        <v>0</v>
      </c>
      <c r="N315" s="18">
        <f t="shared" si="47"/>
        <v>0</v>
      </c>
      <c r="O315" s="19">
        <f t="shared" si="48"/>
        <v>0</v>
      </c>
      <c r="P315" s="11">
        <v>0</v>
      </c>
      <c r="Q315" s="12">
        <f t="shared" si="49"/>
        <v>0</v>
      </c>
    </row>
    <row r="316" spans="1:17" x14ac:dyDescent="0.25">
      <c r="A316" s="2">
        <f t="shared" si="42"/>
        <v>299</v>
      </c>
      <c r="B316" s="21" t="s">
        <v>623</v>
      </c>
      <c r="C316" s="22" t="s">
        <v>624</v>
      </c>
      <c r="D316" s="13">
        <v>67702</v>
      </c>
      <c r="E316" s="13">
        <v>35770</v>
      </c>
      <c r="F316" s="4">
        <f t="shared" si="43"/>
        <v>103472</v>
      </c>
      <c r="G316" s="13">
        <v>68153</v>
      </c>
      <c r="H316" s="13">
        <v>36013</v>
      </c>
      <c r="I316" s="14">
        <f t="shared" si="44"/>
        <v>104166</v>
      </c>
      <c r="J316" s="15">
        <f t="shared" si="45"/>
        <v>451</v>
      </c>
      <c r="K316" s="16">
        <f t="shared" si="45"/>
        <v>243</v>
      </c>
      <c r="L316" s="17">
        <f t="shared" si="45"/>
        <v>694</v>
      </c>
      <c r="M316" s="18">
        <f t="shared" si="46"/>
        <v>2241.4699999999998</v>
      </c>
      <c r="N316" s="18">
        <f t="shared" si="47"/>
        <v>486</v>
      </c>
      <c r="O316" s="19">
        <f t="shared" si="48"/>
        <v>2727.47</v>
      </c>
      <c r="P316" s="11">
        <v>-37.049999999999997</v>
      </c>
      <c r="Q316" s="12">
        <f t="shared" si="49"/>
        <v>2690.4199999999996</v>
      </c>
    </row>
    <row r="317" spans="1:17" x14ac:dyDescent="0.25">
      <c r="A317" s="2">
        <f t="shared" si="42"/>
        <v>300</v>
      </c>
      <c r="B317" s="21" t="s">
        <v>625</v>
      </c>
      <c r="C317" s="22" t="s">
        <v>626</v>
      </c>
      <c r="D317" s="13">
        <v>10563</v>
      </c>
      <c r="E317" s="13">
        <v>4605</v>
      </c>
      <c r="F317" s="4">
        <f t="shared" si="43"/>
        <v>15168</v>
      </c>
      <c r="G317" s="13">
        <v>10951</v>
      </c>
      <c r="H317" s="13">
        <v>4764</v>
      </c>
      <c r="I317" s="14">
        <f t="shared" si="44"/>
        <v>15715</v>
      </c>
      <c r="J317" s="15">
        <f t="shared" si="45"/>
        <v>388</v>
      </c>
      <c r="K317" s="16">
        <f t="shared" si="45"/>
        <v>159</v>
      </c>
      <c r="L317" s="17">
        <f t="shared" si="45"/>
        <v>547</v>
      </c>
      <c r="M317" s="18">
        <f t="shared" si="46"/>
        <v>1928.36</v>
      </c>
      <c r="N317" s="18">
        <f t="shared" si="47"/>
        <v>318</v>
      </c>
      <c r="O317" s="19">
        <f t="shared" si="48"/>
        <v>2246.3599999999997</v>
      </c>
      <c r="P317" s="11">
        <v>-0.19</v>
      </c>
      <c r="Q317" s="12">
        <f t="shared" si="49"/>
        <v>2246.1699999999996</v>
      </c>
    </row>
    <row r="318" spans="1:17" x14ac:dyDescent="0.25">
      <c r="A318" s="2">
        <f t="shared" si="42"/>
        <v>301</v>
      </c>
      <c r="B318" s="21" t="s">
        <v>627</v>
      </c>
      <c r="C318" s="22" t="s">
        <v>628</v>
      </c>
      <c r="D318" s="13">
        <v>16958</v>
      </c>
      <c r="E318" s="13">
        <v>8248</v>
      </c>
      <c r="F318" s="4">
        <f t="shared" si="43"/>
        <v>25206</v>
      </c>
      <c r="G318" s="13">
        <v>17095</v>
      </c>
      <c r="H318" s="13">
        <v>8343</v>
      </c>
      <c r="I318" s="14">
        <f t="shared" si="44"/>
        <v>25438</v>
      </c>
      <c r="J318" s="15">
        <f t="shared" si="45"/>
        <v>137</v>
      </c>
      <c r="K318" s="16">
        <f t="shared" si="45"/>
        <v>95</v>
      </c>
      <c r="L318" s="17">
        <f t="shared" si="45"/>
        <v>232</v>
      </c>
      <c r="M318" s="18">
        <f t="shared" si="46"/>
        <v>680.89</v>
      </c>
      <c r="N318" s="18">
        <f t="shared" si="47"/>
        <v>190</v>
      </c>
      <c r="O318" s="19">
        <f t="shared" si="48"/>
        <v>870.89</v>
      </c>
      <c r="P318" s="11">
        <v>-12.17</v>
      </c>
      <c r="Q318" s="12">
        <f t="shared" si="49"/>
        <v>858.72</v>
      </c>
    </row>
    <row r="319" spans="1:17" x14ac:dyDescent="0.25">
      <c r="A319" s="2">
        <f t="shared" si="42"/>
        <v>302</v>
      </c>
      <c r="B319" s="21" t="s">
        <v>629</v>
      </c>
      <c r="C319" s="22" t="s">
        <v>630</v>
      </c>
      <c r="D319" s="13">
        <v>14420</v>
      </c>
      <c r="E319" s="13">
        <v>8393</v>
      </c>
      <c r="F319" s="4">
        <f t="shared" si="43"/>
        <v>22813</v>
      </c>
      <c r="G319" s="13">
        <v>14461</v>
      </c>
      <c r="H319" s="13">
        <v>8428</v>
      </c>
      <c r="I319" s="14">
        <f t="shared" si="44"/>
        <v>22889</v>
      </c>
      <c r="J319" s="15">
        <f t="shared" si="45"/>
        <v>41</v>
      </c>
      <c r="K319" s="16">
        <f t="shared" si="45"/>
        <v>35</v>
      </c>
      <c r="L319" s="17">
        <f t="shared" si="45"/>
        <v>76</v>
      </c>
      <c r="M319" s="18">
        <f t="shared" si="46"/>
        <v>203.76999999999998</v>
      </c>
      <c r="N319" s="18">
        <f t="shared" si="47"/>
        <v>70</v>
      </c>
      <c r="O319" s="19">
        <f t="shared" si="48"/>
        <v>273.77</v>
      </c>
      <c r="P319" s="11">
        <v>0</v>
      </c>
      <c r="Q319" s="12">
        <f t="shared" si="49"/>
        <v>273.77</v>
      </c>
    </row>
    <row r="320" spans="1:17" x14ac:dyDescent="0.25">
      <c r="A320" s="2">
        <f t="shared" si="42"/>
        <v>303</v>
      </c>
      <c r="B320" s="21" t="s">
        <v>631</v>
      </c>
      <c r="C320" s="22" t="s">
        <v>632</v>
      </c>
      <c r="D320" s="13">
        <v>6722</v>
      </c>
      <c r="E320" s="13">
        <v>1927</v>
      </c>
      <c r="F320" s="4">
        <f t="shared" si="43"/>
        <v>8649</v>
      </c>
      <c r="G320" s="13">
        <v>6909</v>
      </c>
      <c r="H320" s="13">
        <v>2009</v>
      </c>
      <c r="I320" s="14">
        <f t="shared" si="44"/>
        <v>8918</v>
      </c>
      <c r="J320" s="15">
        <f t="shared" si="45"/>
        <v>187</v>
      </c>
      <c r="K320" s="16">
        <f t="shared" si="45"/>
        <v>82</v>
      </c>
      <c r="L320" s="17">
        <f t="shared" si="45"/>
        <v>269</v>
      </c>
      <c r="M320" s="18">
        <f t="shared" si="46"/>
        <v>929.39</v>
      </c>
      <c r="N320" s="18">
        <f t="shared" si="47"/>
        <v>164</v>
      </c>
      <c r="O320" s="19">
        <f t="shared" si="48"/>
        <v>1093.3899999999999</v>
      </c>
      <c r="P320" s="11">
        <v>-286.93</v>
      </c>
      <c r="Q320" s="12">
        <f t="shared" si="49"/>
        <v>806.45999999999981</v>
      </c>
    </row>
    <row r="321" spans="1:17" x14ac:dyDescent="0.25">
      <c r="A321" s="2">
        <f t="shared" si="42"/>
        <v>304</v>
      </c>
      <c r="B321" s="21" t="s">
        <v>633</v>
      </c>
      <c r="C321" s="22" t="s">
        <v>634</v>
      </c>
      <c r="D321" s="13">
        <v>6675</v>
      </c>
      <c r="E321" s="13">
        <v>3893</v>
      </c>
      <c r="F321" s="4">
        <f t="shared" si="43"/>
        <v>10568</v>
      </c>
      <c r="G321" s="13">
        <v>6766</v>
      </c>
      <c r="H321" s="13">
        <v>3922</v>
      </c>
      <c r="I321" s="14">
        <f t="shared" si="44"/>
        <v>10688</v>
      </c>
      <c r="J321" s="15">
        <f t="shared" si="45"/>
        <v>91</v>
      </c>
      <c r="K321" s="16">
        <f t="shared" si="45"/>
        <v>29</v>
      </c>
      <c r="L321" s="17">
        <f t="shared" si="45"/>
        <v>120</v>
      </c>
      <c r="M321" s="18">
        <f t="shared" si="46"/>
        <v>452.27</v>
      </c>
      <c r="N321" s="18">
        <f t="shared" si="47"/>
        <v>58</v>
      </c>
      <c r="O321" s="19">
        <f t="shared" si="48"/>
        <v>510.27</v>
      </c>
      <c r="P321" s="11">
        <v>0</v>
      </c>
      <c r="Q321" s="12">
        <f t="shared" si="49"/>
        <v>510.27</v>
      </c>
    </row>
    <row r="322" spans="1:17" x14ac:dyDescent="0.25">
      <c r="A322" s="2">
        <f t="shared" si="42"/>
        <v>305</v>
      </c>
      <c r="B322" s="21" t="s">
        <v>635</v>
      </c>
      <c r="C322" s="22" t="s">
        <v>636</v>
      </c>
      <c r="D322" s="13">
        <v>995</v>
      </c>
      <c r="E322" s="13">
        <v>288</v>
      </c>
      <c r="F322" s="4">
        <f t="shared" si="43"/>
        <v>1283</v>
      </c>
      <c r="G322" s="13">
        <v>1123</v>
      </c>
      <c r="H322" s="13">
        <v>315</v>
      </c>
      <c r="I322" s="14">
        <f t="shared" si="44"/>
        <v>1438</v>
      </c>
      <c r="J322" s="15">
        <f t="shared" si="45"/>
        <v>128</v>
      </c>
      <c r="K322" s="16">
        <f t="shared" si="45"/>
        <v>27</v>
      </c>
      <c r="L322" s="17">
        <f t="shared" si="45"/>
        <v>155</v>
      </c>
      <c r="M322" s="18">
        <f t="shared" si="46"/>
        <v>636.16</v>
      </c>
      <c r="N322" s="18">
        <f t="shared" si="47"/>
        <v>54</v>
      </c>
      <c r="O322" s="19">
        <f t="shared" si="48"/>
        <v>690.16</v>
      </c>
      <c r="P322" s="11">
        <v>-617.14</v>
      </c>
      <c r="Q322" s="12">
        <f t="shared" si="49"/>
        <v>73.019999999999982</v>
      </c>
    </row>
    <row r="323" spans="1:17" x14ac:dyDescent="0.25">
      <c r="A323" s="2">
        <f t="shared" si="42"/>
        <v>306</v>
      </c>
      <c r="B323" s="21" t="s">
        <v>637</v>
      </c>
      <c r="C323" s="22" t="s">
        <v>638</v>
      </c>
      <c r="D323" s="13">
        <v>10263</v>
      </c>
      <c r="E323" s="13">
        <v>5526</v>
      </c>
      <c r="F323" s="4">
        <f t="shared" si="43"/>
        <v>15789</v>
      </c>
      <c r="G323" s="13">
        <v>10318</v>
      </c>
      <c r="H323" s="13">
        <v>5553</v>
      </c>
      <c r="I323" s="14">
        <f t="shared" si="44"/>
        <v>15871</v>
      </c>
      <c r="J323" s="15">
        <f t="shared" si="45"/>
        <v>55</v>
      </c>
      <c r="K323" s="16">
        <f t="shared" si="45"/>
        <v>27</v>
      </c>
      <c r="L323" s="17">
        <f t="shared" si="45"/>
        <v>82</v>
      </c>
      <c r="M323" s="18">
        <f t="shared" si="46"/>
        <v>273.34999999999997</v>
      </c>
      <c r="N323" s="18">
        <f t="shared" si="47"/>
        <v>54</v>
      </c>
      <c r="O323" s="19">
        <f t="shared" si="48"/>
        <v>327.34999999999997</v>
      </c>
      <c r="P323" s="11">
        <v>-0.33</v>
      </c>
      <c r="Q323" s="12">
        <f t="shared" si="49"/>
        <v>327.02</v>
      </c>
    </row>
    <row r="324" spans="1:17" x14ac:dyDescent="0.25">
      <c r="A324" s="2">
        <f t="shared" si="42"/>
        <v>307</v>
      </c>
      <c r="B324" s="21" t="s">
        <v>639</v>
      </c>
      <c r="C324" s="22" t="s">
        <v>640</v>
      </c>
      <c r="D324" s="13">
        <v>8114</v>
      </c>
      <c r="E324" s="13">
        <v>4355</v>
      </c>
      <c r="F324" s="4">
        <f t="shared" si="43"/>
        <v>12469</v>
      </c>
      <c r="G324" s="13">
        <v>8309</v>
      </c>
      <c r="H324" s="13">
        <v>4443</v>
      </c>
      <c r="I324" s="14">
        <f t="shared" si="44"/>
        <v>12752</v>
      </c>
      <c r="J324" s="15">
        <f t="shared" si="45"/>
        <v>195</v>
      </c>
      <c r="K324" s="16">
        <f t="shared" si="45"/>
        <v>88</v>
      </c>
      <c r="L324" s="17">
        <f t="shared" si="45"/>
        <v>283</v>
      </c>
      <c r="M324" s="18">
        <f t="shared" si="46"/>
        <v>969.15</v>
      </c>
      <c r="N324" s="18">
        <f t="shared" si="47"/>
        <v>176</v>
      </c>
      <c r="O324" s="19">
        <f t="shared" si="48"/>
        <v>1145.1500000000001</v>
      </c>
      <c r="P324" s="11">
        <v>-659.27</v>
      </c>
      <c r="Q324" s="12">
        <f t="shared" si="49"/>
        <v>485.88000000000011</v>
      </c>
    </row>
    <row r="325" spans="1:17" x14ac:dyDescent="0.25">
      <c r="A325" s="2">
        <f t="shared" si="42"/>
        <v>308</v>
      </c>
      <c r="B325" s="21" t="s">
        <v>641</v>
      </c>
      <c r="C325" s="22" t="s">
        <v>642</v>
      </c>
      <c r="D325" s="13">
        <v>640</v>
      </c>
      <c r="E325" s="13">
        <v>77</v>
      </c>
      <c r="F325" s="4">
        <f t="shared" si="43"/>
        <v>717</v>
      </c>
      <c r="G325" s="13">
        <v>909</v>
      </c>
      <c r="H325" s="13">
        <v>150</v>
      </c>
      <c r="I325" s="14">
        <f t="shared" si="44"/>
        <v>1059</v>
      </c>
      <c r="J325" s="15">
        <f t="shared" si="45"/>
        <v>269</v>
      </c>
      <c r="K325" s="16">
        <f t="shared" si="45"/>
        <v>73</v>
      </c>
      <c r="L325" s="17">
        <f t="shared" si="45"/>
        <v>342</v>
      </c>
      <c r="M325" s="18">
        <f t="shared" si="46"/>
        <v>1336.9299999999998</v>
      </c>
      <c r="N325" s="18">
        <f t="shared" si="47"/>
        <v>146</v>
      </c>
      <c r="O325" s="19">
        <f t="shared" si="48"/>
        <v>1482.9299999999998</v>
      </c>
      <c r="P325" s="11">
        <v>-818.35</v>
      </c>
      <c r="Q325" s="12">
        <f t="shared" si="49"/>
        <v>664.57999999999981</v>
      </c>
    </row>
    <row r="326" spans="1:17" x14ac:dyDescent="0.25">
      <c r="A326" s="2">
        <f t="shared" si="42"/>
        <v>309</v>
      </c>
      <c r="B326" s="21" t="s">
        <v>643</v>
      </c>
      <c r="C326" s="22" t="s">
        <v>644</v>
      </c>
      <c r="D326" s="13">
        <v>1179</v>
      </c>
      <c r="E326" s="13">
        <v>447</v>
      </c>
      <c r="F326" s="4">
        <f t="shared" si="43"/>
        <v>1626</v>
      </c>
      <c r="G326" s="13">
        <v>1440</v>
      </c>
      <c r="H326" s="13">
        <v>530</v>
      </c>
      <c r="I326" s="14">
        <f t="shared" si="44"/>
        <v>1970</v>
      </c>
      <c r="J326" s="15">
        <f t="shared" ref="J326:L357" si="50">G326-D326</f>
        <v>261</v>
      </c>
      <c r="K326" s="16">
        <f t="shared" si="50"/>
        <v>83</v>
      </c>
      <c r="L326" s="17">
        <f t="shared" si="50"/>
        <v>344</v>
      </c>
      <c r="M326" s="18">
        <f t="shared" si="46"/>
        <v>1297.1699999999998</v>
      </c>
      <c r="N326" s="18">
        <f t="shared" si="47"/>
        <v>166</v>
      </c>
      <c r="O326" s="19">
        <f t="shared" si="48"/>
        <v>1463.1699999999998</v>
      </c>
      <c r="P326" s="11">
        <v>-1184.43</v>
      </c>
      <c r="Q326" s="12">
        <f t="shared" si="49"/>
        <v>278.73999999999978</v>
      </c>
    </row>
    <row r="327" spans="1:17" x14ac:dyDescent="0.25">
      <c r="A327" s="2">
        <f t="shared" si="42"/>
        <v>310</v>
      </c>
      <c r="B327" s="21" t="s">
        <v>645</v>
      </c>
      <c r="C327" s="22" t="s">
        <v>646</v>
      </c>
      <c r="D327" s="13">
        <v>775</v>
      </c>
      <c r="E327" s="13">
        <v>256</v>
      </c>
      <c r="F327" s="4">
        <f t="shared" si="43"/>
        <v>1031</v>
      </c>
      <c r="G327" s="13">
        <v>788</v>
      </c>
      <c r="H327" s="13">
        <v>263</v>
      </c>
      <c r="I327" s="14">
        <f t="shared" si="44"/>
        <v>1051</v>
      </c>
      <c r="J327" s="15">
        <f t="shared" si="50"/>
        <v>13</v>
      </c>
      <c r="K327" s="16">
        <f t="shared" si="50"/>
        <v>7</v>
      </c>
      <c r="L327" s="17">
        <f t="shared" si="50"/>
        <v>20</v>
      </c>
      <c r="M327" s="18">
        <f t="shared" si="46"/>
        <v>64.61</v>
      </c>
      <c r="N327" s="18">
        <f t="shared" si="47"/>
        <v>14</v>
      </c>
      <c r="O327" s="19">
        <f t="shared" si="48"/>
        <v>78.61</v>
      </c>
      <c r="P327" s="11">
        <v>-1992.4</v>
      </c>
      <c r="Q327" s="12">
        <f t="shared" si="49"/>
        <v>-1913.7900000000002</v>
      </c>
    </row>
    <row r="328" spans="1:17" x14ac:dyDescent="0.25">
      <c r="A328" s="2">
        <f t="shared" si="42"/>
        <v>311</v>
      </c>
      <c r="B328" s="21" t="s">
        <v>647</v>
      </c>
      <c r="C328" s="22" t="s">
        <v>648</v>
      </c>
      <c r="D328" s="13">
        <v>1396</v>
      </c>
      <c r="E328" s="13">
        <v>541</v>
      </c>
      <c r="F328" s="4">
        <f t="shared" si="43"/>
        <v>1937</v>
      </c>
      <c r="G328" s="13">
        <v>1812</v>
      </c>
      <c r="H328" s="13">
        <v>771</v>
      </c>
      <c r="I328" s="14">
        <f t="shared" si="44"/>
        <v>2583</v>
      </c>
      <c r="J328" s="15">
        <f t="shared" si="50"/>
        <v>416</v>
      </c>
      <c r="K328" s="16">
        <f t="shared" si="50"/>
        <v>230</v>
      </c>
      <c r="L328" s="17">
        <f t="shared" si="50"/>
        <v>646</v>
      </c>
      <c r="M328" s="18">
        <f t="shared" si="46"/>
        <v>2067.52</v>
      </c>
      <c r="N328" s="18">
        <f t="shared" si="47"/>
        <v>460</v>
      </c>
      <c r="O328" s="19">
        <f t="shared" si="48"/>
        <v>2527.52</v>
      </c>
      <c r="P328" s="11">
        <v>-405.38</v>
      </c>
      <c r="Q328" s="12">
        <f t="shared" si="49"/>
        <v>2122.14</v>
      </c>
    </row>
    <row r="329" spans="1:17" x14ac:dyDescent="0.25">
      <c r="A329" s="2">
        <f t="shared" si="42"/>
        <v>312</v>
      </c>
      <c r="B329" s="21" t="s">
        <v>649</v>
      </c>
      <c r="C329" s="22" t="s">
        <v>650</v>
      </c>
      <c r="D329" s="13">
        <v>9603</v>
      </c>
      <c r="E329" s="13">
        <v>2343</v>
      </c>
      <c r="F329" s="4">
        <f t="shared" si="43"/>
        <v>11946</v>
      </c>
      <c r="G329" s="13">
        <v>9819</v>
      </c>
      <c r="H329" s="13">
        <v>2382</v>
      </c>
      <c r="I329" s="14">
        <f t="shared" si="44"/>
        <v>12201</v>
      </c>
      <c r="J329" s="15">
        <f t="shared" si="50"/>
        <v>216</v>
      </c>
      <c r="K329" s="16">
        <f t="shared" si="50"/>
        <v>39</v>
      </c>
      <c r="L329" s="17">
        <f t="shared" si="50"/>
        <v>255</v>
      </c>
      <c r="M329" s="18">
        <f t="shared" si="46"/>
        <v>1073.52</v>
      </c>
      <c r="N329" s="18">
        <f t="shared" si="47"/>
        <v>78</v>
      </c>
      <c r="O329" s="19">
        <f t="shared" si="48"/>
        <v>1151.52</v>
      </c>
      <c r="P329" s="11">
        <v>0</v>
      </c>
      <c r="Q329" s="12">
        <f t="shared" si="49"/>
        <v>1151.52</v>
      </c>
    </row>
    <row r="330" spans="1:17" x14ac:dyDescent="0.25">
      <c r="A330" s="2">
        <f t="shared" si="42"/>
        <v>313</v>
      </c>
      <c r="B330" s="21" t="s">
        <v>651</v>
      </c>
      <c r="C330" s="22" t="s">
        <v>652</v>
      </c>
      <c r="D330" s="13">
        <v>16161</v>
      </c>
      <c r="E330" s="13">
        <v>8144</v>
      </c>
      <c r="F330" s="4">
        <f t="shared" si="43"/>
        <v>24305</v>
      </c>
      <c r="G330" s="13">
        <v>16386</v>
      </c>
      <c r="H330" s="13">
        <v>8304</v>
      </c>
      <c r="I330" s="14">
        <f t="shared" si="44"/>
        <v>24690</v>
      </c>
      <c r="J330" s="15">
        <f t="shared" si="50"/>
        <v>225</v>
      </c>
      <c r="K330" s="16">
        <f t="shared" si="50"/>
        <v>160</v>
      </c>
      <c r="L330" s="17">
        <f t="shared" si="50"/>
        <v>385</v>
      </c>
      <c r="M330" s="18">
        <f t="shared" si="46"/>
        <v>1118.25</v>
      </c>
      <c r="N330" s="18">
        <f t="shared" si="47"/>
        <v>320</v>
      </c>
      <c r="O330" s="19">
        <f t="shared" si="48"/>
        <v>1438.25</v>
      </c>
      <c r="P330" s="11">
        <v>-1.63</v>
      </c>
      <c r="Q330" s="12">
        <f t="shared" si="49"/>
        <v>1436.62</v>
      </c>
    </row>
    <row r="331" spans="1:17" x14ac:dyDescent="0.25">
      <c r="A331" s="2">
        <f t="shared" si="42"/>
        <v>314</v>
      </c>
      <c r="B331" s="21" t="s">
        <v>653</v>
      </c>
      <c r="C331" s="22" t="s">
        <v>654</v>
      </c>
      <c r="D331" s="13">
        <v>9212</v>
      </c>
      <c r="E331" s="13">
        <v>3053</v>
      </c>
      <c r="F331" s="4">
        <f t="shared" si="43"/>
        <v>12265</v>
      </c>
      <c r="G331" s="13">
        <v>9370</v>
      </c>
      <c r="H331" s="13">
        <v>3088</v>
      </c>
      <c r="I331" s="14">
        <f t="shared" si="44"/>
        <v>12458</v>
      </c>
      <c r="J331" s="15">
        <f t="shared" si="50"/>
        <v>158</v>
      </c>
      <c r="K331" s="16">
        <f t="shared" si="50"/>
        <v>35</v>
      </c>
      <c r="L331" s="17">
        <f t="shared" si="50"/>
        <v>193</v>
      </c>
      <c r="M331" s="18">
        <f t="shared" si="46"/>
        <v>785.26</v>
      </c>
      <c r="N331" s="18">
        <f t="shared" si="47"/>
        <v>70</v>
      </c>
      <c r="O331" s="19">
        <f t="shared" si="48"/>
        <v>855.26</v>
      </c>
      <c r="P331" s="11">
        <v>2122.31</v>
      </c>
      <c r="Q331" s="12">
        <f t="shared" si="49"/>
        <v>2977.5699999999997</v>
      </c>
    </row>
    <row r="332" spans="1:17" x14ac:dyDescent="0.25">
      <c r="A332" s="2">
        <f t="shared" si="42"/>
        <v>315</v>
      </c>
      <c r="B332" s="21" t="s">
        <v>655</v>
      </c>
      <c r="C332" s="22" t="s">
        <v>656</v>
      </c>
      <c r="D332" s="13">
        <v>9306</v>
      </c>
      <c r="E332" s="13">
        <v>4785</v>
      </c>
      <c r="F332" s="4">
        <f t="shared" si="43"/>
        <v>14091</v>
      </c>
      <c r="G332" s="13">
        <v>9347</v>
      </c>
      <c r="H332" s="13">
        <v>4803</v>
      </c>
      <c r="I332" s="14">
        <f t="shared" si="44"/>
        <v>14150</v>
      </c>
      <c r="J332" s="15">
        <f t="shared" si="50"/>
        <v>41</v>
      </c>
      <c r="K332" s="16">
        <f t="shared" si="50"/>
        <v>18</v>
      </c>
      <c r="L332" s="17">
        <f t="shared" si="50"/>
        <v>59</v>
      </c>
      <c r="M332" s="18">
        <f t="shared" si="46"/>
        <v>203.76999999999998</v>
      </c>
      <c r="N332" s="18">
        <f t="shared" si="47"/>
        <v>36</v>
      </c>
      <c r="O332" s="19">
        <f t="shared" si="48"/>
        <v>239.76999999999998</v>
      </c>
      <c r="P332" s="11">
        <v>-1086.05</v>
      </c>
      <c r="Q332" s="12">
        <f t="shared" si="49"/>
        <v>-846.28</v>
      </c>
    </row>
    <row r="333" spans="1:17" x14ac:dyDescent="0.25">
      <c r="A333" s="2">
        <f t="shared" si="42"/>
        <v>316</v>
      </c>
      <c r="B333" s="21" t="s">
        <v>657</v>
      </c>
      <c r="C333" s="22" t="s">
        <v>658</v>
      </c>
      <c r="D333" s="13">
        <v>3322</v>
      </c>
      <c r="E333" s="13">
        <v>837</v>
      </c>
      <c r="F333" s="4">
        <f t="shared" si="43"/>
        <v>4159</v>
      </c>
      <c r="G333" s="13">
        <v>3420</v>
      </c>
      <c r="H333" s="13">
        <v>855</v>
      </c>
      <c r="I333" s="14">
        <f t="shared" si="44"/>
        <v>4275</v>
      </c>
      <c r="J333" s="15">
        <f t="shared" si="50"/>
        <v>98</v>
      </c>
      <c r="K333" s="16">
        <f t="shared" si="50"/>
        <v>18</v>
      </c>
      <c r="L333" s="17">
        <f t="shared" si="50"/>
        <v>116</v>
      </c>
      <c r="M333" s="18">
        <f t="shared" si="46"/>
        <v>487.06</v>
      </c>
      <c r="N333" s="18">
        <f t="shared" si="47"/>
        <v>36</v>
      </c>
      <c r="O333" s="19">
        <f t="shared" si="48"/>
        <v>523.05999999999995</v>
      </c>
      <c r="P333" s="11">
        <v>-537.28</v>
      </c>
      <c r="Q333" s="12">
        <f t="shared" si="49"/>
        <v>-14.220000000000027</v>
      </c>
    </row>
    <row r="334" spans="1:17" x14ac:dyDescent="0.25">
      <c r="A334" s="2">
        <f t="shared" si="42"/>
        <v>317</v>
      </c>
      <c r="B334" s="21" t="s">
        <v>659</v>
      </c>
      <c r="C334" s="22" t="s">
        <v>660</v>
      </c>
      <c r="D334" s="13">
        <v>2228</v>
      </c>
      <c r="E334" s="13">
        <v>1020</v>
      </c>
      <c r="F334" s="4">
        <f t="shared" si="43"/>
        <v>3248</v>
      </c>
      <c r="G334" s="13">
        <v>2271</v>
      </c>
      <c r="H334" s="13">
        <v>1052</v>
      </c>
      <c r="I334" s="14">
        <f t="shared" si="44"/>
        <v>3323</v>
      </c>
      <c r="J334" s="15">
        <f t="shared" si="50"/>
        <v>43</v>
      </c>
      <c r="K334" s="16">
        <f t="shared" si="50"/>
        <v>32</v>
      </c>
      <c r="L334" s="17">
        <f t="shared" si="50"/>
        <v>75</v>
      </c>
      <c r="M334" s="18">
        <f t="shared" si="46"/>
        <v>213.70999999999998</v>
      </c>
      <c r="N334" s="18">
        <f t="shared" si="47"/>
        <v>64</v>
      </c>
      <c r="O334" s="19">
        <f t="shared" si="48"/>
        <v>277.70999999999998</v>
      </c>
      <c r="P334" s="11">
        <v>-88.84</v>
      </c>
      <c r="Q334" s="12">
        <f t="shared" si="49"/>
        <v>188.86999999999998</v>
      </c>
    </row>
    <row r="335" spans="1:17" x14ac:dyDescent="0.25">
      <c r="A335" s="2">
        <f t="shared" si="42"/>
        <v>318</v>
      </c>
      <c r="B335" s="21" t="s">
        <v>661</v>
      </c>
      <c r="C335" s="22" t="s">
        <v>662</v>
      </c>
      <c r="D335" s="13">
        <v>13893</v>
      </c>
      <c r="E335" s="13">
        <v>3613</v>
      </c>
      <c r="F335" s="4">
        <f t="shared" si="43"/>
        <v>17506</v>
      </c>
      <c r="G335" s="13">
        <v>14421</v>
      </c>
      <c r="H335" s="13">
        <v>3804</v>
      </c>
      <c r="I335" s="14">
        <f t="shared" si="44"/>
        <v>18225</v>
      </c>
      <c r="J335" s="15">
        <f t="shared" si="50"/>
        <v>528</v>
      </c>
      <c r="K335" s="16">
        <f t="shared" si="50"/>
        <v>191</v>
      </c>
      <c r="L335" s="17">
        <f t="shared" si="50"/>
        <v>719</v>
      </c>
      <c r="M335" s="18">
        <f t="shared" si="46"/>
        <v>2624.16</v>
      </c>
      <c r="N335" s="18">
        <f t="shared" si="47"/>
        <v>382</v>
      </c>
      <c r="O335" s="19">
        <f t="shared" si="48"/>
        <v>3006.16</v>
      </c>
      <c r="P335" s="11">
        <v>0</v>
      </c>
      <c r="Q335" s="12">
        <f t="shared" si="49"/>
        <v>3006.16</v>
      </c>
    </row>
    <row r="336" spans="1:17" x14ac:dyDescent="0.25">
      <c r="A336" s="2">
        <f t="shared" si="42"/>
        <v>319</v>
      </c>
      <c r="B336" s="21" t="s">
        <v>663</v>
      </c>
      <c r="C336" s="22" t="s">
        <v>664</v>
      </c>
      <c r="D336" s="13">
        <v>997</v>
      </c>
      <c r="E336" s="13">
        <v>320</v>
      </c>
      <c r="F336" s="4">
        <f t="shared" si="43"/>
        <v>1317</v>
      </c>
      <c r="G336" s="13">
        <v>1211</v>
      </c>
      <c r="H336" s="13">
        <v>379</v>
      </c>
      <c r="I336" s="14">
        <f t="shared" si="44"/>
        <v>1590</v>
      </c>
      <c r="J336" s="15">
        <f t="shared" si="50"/>
        <v>214</v>
      </c>
      <c r="K336" s="16">
        <f t="shared" si="50"/>
        <v>59</v>
      </c>
      <c r="L336" s="17">
        <f t="shared" si="50"/>
        <v>273</v>
      </c>
      <c r="M336" s="18">
        <f t="shared" si="46"/>
        <v>1063.58</v>
      </c>
      <c r="N336" s="18">
        <f t="shared" si="47"/>
        <v>118</v>
      </c>
      <c r="O336" s="19">
        <f t="shared" si="48"/>
        <v>1181.58</v>
      </c>
      <c r="P336" s="11">
        <v>-15.84</v>
      </c>
      <c r="Q336" s="12">
        <f t="shared" si="49"/>
        <v>1165.74</v>
      </c>
    </row>
    <row r="337" spans="1:17" x14ac:dyDescent="0.25">
      <c r="A337" s="2">
        <f t="shared" si="42"/>
        <v>320</v>
      </c>
      <c r="B337" s="21" t="s">
        <v>665</v>
      </c>
      <c r="C337" s="22" t="s">
        <v>666</v>
      </c>
      <c r="D337" s="13">
        <v>41235</v>
      </c>
      <c r="E337" s="13">
        <v>21032</v>
      </c>
      <c r="F337" s="4">
        <f t="shared" si="43"/>
        <v>62267</v>
      </c>
      <c r="G337" s="13">
        <v>41505</v>
      </c>
      <c r="H337" s="13">
        <v>21188</v>
      </c>
      <c r="I337" s="14">
        <f t="shared" si="44"/>
        <v>62693</v>
      </c>
      <c r="J337" s="15">
        <f t="shared" si="50"/>
        <v>270</v>
      </c>
      <c r="K337" s="16">
        <f t="shared" si="50"/>
        <v>156</v>
      </c>
      <c r="L337" s="17">
        <f t="shared" si="50"/>
        <v>426</v>
      </c>
      <c r="M337" s="18">
        <f t="shared" si="46"/>
        <v>1341.8999999999999</v>
      </c>
      <c r="N337" s="18">
        <f t="shared" si="47"/>
        <v>312</v>
      </c>
      <c r="O337" s="19">
        <f t="shared" si="48"/>
        <v>1653.8999999999999</v>
      </c>
      <c r="P337" s="11">
        <v>0</v>
      </c>
      <c r="Q337" s="12">
        <f t="shared" si="49"/>
        <v>1653.8999999999999</v>
      </c>
    </row>
    <row r="338" spans="1:17" x14ac:dyDescent="0.25">
      <c r="A338" s="2">
        <f t="shared" si="42"/>
        <v>321</v>
      </c>
      <c r="B338" s="21" t="s">
        <v>667</v>
      </c>
      <c r="C338" s="22" t="s">
        <v>668</v>
      </c>
      <c r="D338" s="13">
        <v>26598</v>
      </c>
      <c r="E338" s="13">
        <v>12911</v>
      </c>
      <c r="F338" s="4">
        <f t="shared" si="43"/>
        <v>39509</v>
      </c>
      <c r="G338" s="13">
        <v>26777</v>
      </c>
      <c r="H338" s="13">
        <v>12977</v>
      </c>
      <c r="I338" s="14">
        <f t="shared" si="44"/>
        <v>39754</v>
      </c>
      <c r="J338" s="15">
        <f t="shared" si="50"/>
        <v>179</v>
      </c>
      <c r="K338" s="16">
        <f t="shared" si="50"/>
        <v>66</v>
      </c>
      <c r="L338" s="17">
        <f t="shared" si="50"/>
        <v>245</v>
      </c>
      <c r="M338" s="18">
        <f t="shared" si="46"/>
        <v>889.63</v>
      </c>
      <c r="N338" s="18">
        <f t="shared" si="47"/>
        <v>132</v>
      </c>
      <c r="O338" s="19">
        <f t="shared" si="48"/>
        <v>1021.63</v>
      </c>
      <c r="P338" s="11">
        <v>-370.26</v>
      </c>
      <c r="Q338" s="12">
        <f t="shared" si="49"/>
        <v>651.37</v>
      </c>
    </row>
    <row r="339" spans="1:17" x14ac:dyDescent="0.25">
      <c r="A339" s="2">
        <f t="shared" si="42"/>
        <v>322</v>
      </c>
      <c r="B339" s="21" t="s">
        <v>669</v>
      </c>
      <c r="C339" s="22" t="s">
        <v>670</v>
      </c>
      <c r="D339" s="13">
        <v>21731</v>
      </c>
      <c r="E339" s="13">
        <v>11521</v>
      </c>
      <c r="F339" s="4">
        <f t="shared" si="43"/>
        <v>33252</v>
      </c>
      <c r="G339" s="13">
        <v>21891</v>
      </c>
      <c r="H339" s="13">
        <v>11643</v>
      </c>
      <c r="I339" s="14">
        <f t="shared" si="44"/>
        <v>33534</v>
      </c>
      <c r="J339" s="15">
        <f t="shared" si="50"/>
        <v>160</v>
      </c>
      <c r="K339" s="16">
        <f t="shared" si="50"/>
        <v>122</v>
      </c>
      <c r="L339" s="17">
        <f t="shared" si="50"/>
        <v>282</v>
      </c>
      <c r="M339" s="18">
        <f t="shared" si="46"/>
        <v>795.19999999999993</v>
      </c>
      <c r="N339" s="18">
        <f t="shared" si="47"/>
        <v>244</v>
      </c>
      <c r="O339" s="19">
        <f t="shared" si="48"/>
        <v>1039.1999999999998</v>
      </c>
      <c r="P339" s="11">
        <v>-1365.94</v>
      </c>
      <c r="Q339" s="12">
        <f t="shared" si="49"/>
        <v>-326.74000000000024</v>
      </c>
    </row>
    <row r="340" spans="1:17" x14ac:dyDescent="0.25">
      <c r="A340" s="2">
        <f t="shared" si="42"/>
        <v>323</v>
      </c>
      <c r="B340" s="21" t="s">
        <v>671</v>
      </c>
      <c r="C340" s="22" t="s">
        <v>672</v>
      </c>
      <c r="D340" s="13">
        <v>38078</v>
      </c>
      <c r="E340" s="13">
        <v>21404</v>
      </c>
      <c r="F340" s="4">
        <f t="shared" si="43"/>
        <v>59482</v>
      </c>
      <c r="G340" s="13">
        <v>38356</v>
      </c>
      <c r="H340" s="13">
        <v>21573</v>
      </c>
      <c r="I340" s="14">
        <f t="shared" si="44"/>
        <v>59929</v>
      </c>
      <c r="J340" s="15">
        <f t="shared" si="50"/>
        <v>278</v>
      </c>
      <c r="K340" s="16">
        <f t="shared" si="50"/>
        <v>169</v>
      </c>
      <c r="L340" s="17">
        <f t="shared" si="50"/>
        <v>447</v>
      </c>
      <c r="M340" s="18">
        <f t="shared" si="46"/>
        <v>1381.6599999999999</v>
      </c>
      <c r="N340" s="18">
        <f t="shared" si="47"/>
        <v>338</v>
      </c>
      <c r="O340" s="19">
        <f t="shared" si="48"/>
        <v>1719.6599999999999</v>
      </c>
      <c r="P340" s="11">
        <v>-211.98</v>
      </c>
      <c r="Q340" s="12">
        <f t="shared" si="49"/>
        <v>1507.6799999999998</v>
      </c>
    </row>
    <row r="341" spans="1:17" x14ac:dyDescent="0.25">
      <c r="A341" s="2">
        <f t="shared" si="42"/>
        <v>324</v>
      </c>
      <c r="B341" s="21" t="s">
        <v>673</v>
      </c>
      <c r="C341" s="22" t="s">
        <v>674</v>
      </c>
      <c r="D341" s="13">
        <v>24821</v>
      </c>
      <c r="E341" s="13">
        <v>12703</v>
      </c>
      <c r="F341" s="4">
        <f t="shared" si="43"/>
        <v>37524</v>
      </c>
      <c r="G341" s="13">
        <v>25005</v>
      </c>
      <c r="H341" s="13">
        <v>12764</v>
      </c>
      <c r="I341" s="14">
        <f t="shared" si="44"/>
        <v>37769</v>
      </c>
      <c r="J341" s="15">
        <f t="shared" si="50"/>
        <v>184</v>
      </c>
      <c r="K341" s="16">
        <f t="shared" si="50"/>
        <v>61</v>
      </c>
      <c r="L341" s="17">
        <f t="shared" si="50"/>
        <v>245</v>
      </c>
      <c r="M341" s="18">
        <f t="shared" si="46"/>
        <v>914.4799999999999</v>
      </c>
      <c r="N341" s="18">
        <f t="shared" si="47"/>
        <v>122</v>
      </c>
      <c r="O341" s="19">
        <f t="shared" si="48"/>
        <v>1036.48</v>
      </c>
      <c r="P341" s="11">
        <v>1263.58</v>
      </c>
      <c r="Q341" s="12">
        <f t="shared" si="49"/>
        <v>2300.06</v>
      </c>
    </row>
    <row r="342" spans="1:17" x14ac:dyDescent="0.25">
      <c r="A342" s="2">
        <f t="shared" si="42"/>
        <v>325</v>
      </c>
      <c r="B342" s="21" t="s">
        <v>675</v>
      </c>
      <c r="C342" s="22" t="s">
        <v>676</v>
      </c>
      <c r="D342" s="13">
        <v>9773</v>
      </c>
      <c r="E342" s="13">
        <v>3240</v>
      </c>
      <c r="F342" s="4">
        <f t="shared" si="43"/>
        <v>13013</v>
      </c>
      <c r="G342" s="13">
        <v>9989</v>
      </c>
      <c r="H342" s="13">
        <v>3333</v>
      </c>
      <c r="I342" s="14">
        <f t="shared" si="44"/>
        <v>13322</v>
      </c>
      <c r="J342" s="15">
        <f t="shared" si="50"/>
        <v>216</v>
      </c>
      <c r="K342" s="16">
        <f t="shared" si="50"/>
        <v>93</v>
      </c>
      <c r="L342" s="17">
        <f t="shared" si="50"/>
        <v>309</v>
      </c>
      <c r="M342" s="18">
        <f t="shared" si="46"/>
        <v>1073.52</v>
      </c>
      <c r="N342" s="18">
        <f t="shared" si="47"/>
        <v>186</v>
      </c>
      <c r="O342" s="19">
        <f t="shared" si="48"/>
        <v>1259.52</v>
      </c>
      <c r="P342" s="11">
        <v>0</v>
      </c>
      <c r="Q342" s="12">
        <f t="shared" si="49"/>
        <v>1259.52</v>
      </c>
    </row>
    <row r="343" spans="1:17" x14ac:dyDescent="0.25">
      <c r="A343" s="2">
        <f t="shared" si="42"/>
        <v>326</v>
      </c>
      <c r="B343" s="21" t="s">
        <v>677</v>
      </c>
      <c r="C343" s="22" t="s">
        <v>678</v>
      </c>
      <c r="D343" s="13">
        <v>2306</v>
      </c>
      <c r="E343" s="13">
        <v>756</v>
      </c>
      <c r="F343" s="4">
        <f t="shared" si="43"/>
        <v>3062</v>
      </c>
      <c r="G343" s="13">
        <v>2384</v>
      </c>
      <c r="H343" s="13">
        <v>769</v>
      </c>
      <c r="I343" s="14">
        <f t="shared" si="44"/>
        <v>3153</v>
      </c>
      <c r="J343" s="15">
        <f t="shared" si="50"/>
        <v>78</v>
      </c>
      <c r="K343" s="16">
        <f t="shared" si="50"/>
        <v>13</v>
      </c>
      <c r="L343" s="17">
        <f t="shared" si="50"/>
        <v>91</v>
      </c>
      <c r="M343" s="18">
        <f t="shared" si="46"/>
        <v>387.65999999999997</v>
      </c>
      <c r="N343" s="18">
        <f t="shared" si="47"/>
        <v>26</v>
      </c>
      <c r="O343" s="19">
        <f t="shared" si="48"/>
        <v>413.65999999999997</v>
      </c>
      <c r="P343" s="11">
        <v>-954.18</v>
      </c>
      <c r="Q343" s="12">
        <f t="shared" si="49"/>
        <v>-540.52</v>
      </c>
    </row>
    <row r="344" spans="1:17" x14ac:dyDescent="0.25">
      <c r="A344" s="2">
        <f t="shared" si="42"/>
        <v>327</v>
      </c>
      <c r="B344" s="21" t="s">
        <v>679</v>
      </c>
      <c r="C344" s="22" t="s">
        <v>680</v>
      </c>
      <c r="D344" s="13">
        <v>5766</v>
      </c>
      <c r="E344" s="13">
        <v>2154</v>
      </c>
      <c r="F344" s="4">
        <f t="shared" si="43"/>
        <v>7920</v>
      </c>
      <c r="G344" s="13">
        <v>5766</v>
      </c>
      <c r="H344" s="13">
        <v>2154</v>
      </c>
      <c r="I344" s="14">
        <f t="shared" si="44"/>
        <v>7920</v>
      </c>
      <c r="J344" s="15">
        <f t="shared" si="50"/>
        <v>0</v>
      </c>
      <c r="K344" s="16">
        <f t="shared" si="50"/>
        <v>0</v>
      </c>
      <c r="L344" s="17">
        <f t="shared" si="50"/>
        <v>0</v>
      </c>
      <c r="M344" s="18">
        <f t="shared" si="46"/>
        <v>0</v>
      </c>
      <c r="N344" s="18">
        <f t="shared" si="47"/>
        <v>0</v>
      </c>
      <c r="O344" s="19">
        <f t="shared" si="48"/>
        <v>0</v>
      </c>
      <c r="P344" s="11">
        <v>-2181.81</v>
      </c>
      <c r="Q344" s="12">
        <f t="shared" si="49"/>
        <v>-2181.81</v>
      </c>
    </row>
    <row r="345" spans="1:17" x14ac:dyDescent="0.25">
      <c r="A345" s="2">
        <f t="shared" si="42"/>
        <v>328</v>
      </c>
      <c r="B345" s="21" t="s">
        <v>681</v>
      </c>
      <c r="C345" s="22" t="s">
        <v>682</v>
      </c>
      <c r="D345" s="13">
        <v>4889</v>
      </c>
      <c r="E345" s="13">
        <v>1422</v>
      </c>
      <c r="F345" s="4">
        <f t="shared" si="43"/>
        <v>6311</v>
      </c>
      <c r="G345" s="13">
        <v>5046</v>
      </c>
      <c r="H345" s="13">
        <v>1451</v>
      </c>
      <c r="I345" s="14">
        <f t="shared" si="44"/>
        <v>6497</v>
      </c>
      <c r="J345" s="15">
        <f t="shared" si="50"/>
        <v>157</v>
      </c>
      <c r="K345" s="16">
        <f t="shared" si="50"/>
        <v>29</v>
      </c>
      <c r="L345" s="17">
        <f t="shared" si="50"/>
        <v>186</v>
      </c>
      <c r="M345" s="18">
        <f t="shared" si="46"/>
        <v>780.29</v>
      </c>
      <c r="N345" s="18">
        <f t="shared" si="47"/>
        <v>58</v>
      </c>
      <c r="O345" s="19">
        <f t="shared" si="48"/>
        <v>838.29</v>
      </c>
      <c r="P345" s="11">
        <v>0</v>
      </c>
      <c r="Q345" s="12">
        <f t="shared" si="49"/>
        <v>838.29</v>
      </c>
    </row>
    <row r="346" spans="1:17" x14ac:dyDescent="0.25">
      <c r="A346" s="2">
        <f t="shared" si="42"/>
        <v>329</v>
      </c>
      <c r="B346" s="21" t="s">
        <v>683</v>
      </c>
      <c r="C346" s="22" t="s">
        <v>684</v>
      </c>
      <c r="D346" s="13">
        <v>7709</v>
      </c>
      <c r="E346" s="13">
        <v>3144</v>
      </c>
      <c r="F346" s="4">
        <f t="shared" si="43"/>
        <v>10853</v>
      </c>
      <c r="G346" s="13">
        <v>7784</v>
      </c>
      <c r="H346" s="13">
        <v>3187</v>
      </c>
      <c r="I346" s="14">
        <f t="shared" si="44"/>
        <v>10971</v>
      </c>
      <c r="J346" s="15">
        <f t="shared" si="50"/>
        <v>75</v>
      </c>
      <c r="K346" s="16">
        <f t="shared" si="50"/>
        <v>43</v>
      </c>
      <c r="L346" s="17">
        <f t="shared" si="50"/>
        <v>118</v>
      </c>
      <c r="M346" s="18">
        <f t="shared" si="46"/>
        <v>372.75</v>
      </c>
      <c r="N346" s="18">
        <f t="shared" si="47"/>
        <v>86</v>
      </c>
      <c r="O346" s="19">
        <f t="shared" si="48"/>
        <v>458.75</v>
      </c>
      <c r="P346" s="11">
        <v>-1787.14</v>
      </c>
      <c r="Q346" s="12">
        <f t="shared" si="49"/>
        <v>-1328.39</v>
      </c>
    </row>
    <row r="347" spans="1:17" x14ac:dyDescent="0.25">
      <c r="A347" s="2">
        <f t="shared" si="42"/>
        <v>330</v>
      </c>
      <c r="B347" s="21" t="s">
        <v>685</v>
      </c>
      <c r="C347" s="22" t="s">
        <v>686</v>
      </c>
      <c r="D347" s="13">
        <v>5059</v>
      </c>
      <c r="E347" s="13">
        <v>2663</v>
      </c>
      <c r="F347" s="4">
        <f t="shared" si="43"/>
        <v>7722</v>
      </c>
      <c r="G347" s="13">
        <v>5107</v>
      </c>
      <c r="H347" s="13">
        <v>2704</v>
      </c>
      <c r="I347" s="14">
        <f t="shared" si="44"/>
        <v>7811</v>
      </c>
      <c r="J347" s="15">
        <f t="shared" si="50"/>
        <v>48</v>
      </c>
      <c r="K347" s="16">
        <f t="shared" si="50"/>
        <v>41</v>
      </c>
      <c r="L347" s="17">
        <f t="shared" si="50"/>
        <v>89</v>
      </c>
      <c r="M347" s="18">
        <f t="shared" si="46"/>
        <v>238.56</v>
      </c>
      <c r="N347" s="18">
        <f t="shared" si="47"/>
        <v>82</v>
      </c>
      <c r="O347" s="19">
        <f t="shared" si="48"/>
        <v>320.56</v>
      </c>
      <c r="P347" s="11">
        <v>0</v>
      </c>
      <c r="Q347" s="12">
        <f t="shared" si="49"/>
        <v>320.56</v>
      </c>
    </row>
    <row r="348" spans="1:17" x14ac:dyDescent="0.25">
      <c r="A348" s="2">
        <f t="shared" si="42"/>
        <v>331</v>
      </c>
      <c r="B348" s="21" t="s">
        <v>687</v>
      </c>
      <c r="C348" s="22" t="s">
        <v>688</v>
      </c>
      <c r="D348" s="13">
        <v>10908</v>
      </c>
      <c r="E348" s="13">
        <v>2640</v>
      </c>
      <c r="F348" s="4">
        <f t="shared" si="43"/>
        <v>13548</v>
      </c>
      <c r="G348" s="13">
        <v>11251</v>
      </c>
      <c r="H348" s="13">
        <v>2706</v>
      </c>
      <c r="I348" s="14">
        <f t="shared" si="44"/>
        <v>13957</v>
      </c>
      <c r="J348" s="15">
        <f t="shared" si="50"/>
        <v>343</v>
      </c>
      <c r="K348" s="16">
        <f t="shared" si="50"/>
        <v>66</v>
      </c>
      <c r="L348" s="17">
        <f t="shared" si="50"/>
        <v>409</v>
      </c>
      <c r="M348" s="18">
        <f t="shared" si="46"/>
        <v>1704.7099999999998</v>
      </c>
      <c r="N348" s="18">
        <f t="shared" si="47"/>
        <v>132</v>
      </c>
      <c r="O348" s="19">
        <f t="shared" si="48"/>
        <v>1836.7099999999998</v>
      </c>
      <c r="P348" s="11">
        <v>384.71</v>
      </c>
      <c r="Q348" s="12">
        <f t="shared" si="49"/>
        <v>2221.4199999999996</v>
      </c>
    </row>
    <row r="349" spans="1:17" x14ac:dyDescent="0.25">
      <c r="A349" s="2">
        <f t="shared" si="42"/>
        <v>332</v>
      </c>
      <c r="B349" s="21" t="s">
        <v>689</v>
      </c>
      <c r="C349" s="22" t="s">
        <v>690</v>
      </c>
      <c r="D349" s="13">
        <v>20375</v>
      </c>
      <c r="E349" s="13">
        <v>16076</v>
      </c>
      <c r="F349" s="4">
        <f t="shared" si="43"/>
        <v>36451</v>
      </c>
      <c r="G349" s="13">
        <v>20686</v>
      </c>
      <c r="H349" s="13">
        <v>16162</v>
      </c>
      <c r="I349" s="14">
        <f t="shared" si="44"/>
        <v>36848</v>
      </c>
      <c r="J349" s="15">
        <f t="shared" si="50"/>
        <v>311</v>
      </c>
      <c r="K349" s="16">
        <f t="shared" si="50"/>
        <v>86</v>
      </c>
      <c r="L349" s="17">
        <f t="shared" si="50"/>
        <v>397</v>
      </c>
      <c r="M349" s="18">
        <f t="shared" si="46"/>
        <v>1545.6699999999998</v>
      </c>
      <c r="N349" s="18">
        <f t="shared" si="47"/>
        <v>172</v>
      </c>
      <c r="O349" s="19">
        <f t="shared" si="48"/>
        <v>1717.6699999999998</v>
      </c>
      <c r="P349" s="11">
        <v>0</v>
      </c>
      <c r="Q349" s="12">
        <f t="shared" si="49"/>
        <v>1717.6699999999998</v>
      </c>
    </row>
    <row r="350" spans="1:17" x14ac:dyDescent="0.25">
      <c r="A350" s="2">
        <f t="shared" si="42"/>
        <v>333</v>
      </c>
      <c r="B350" s="21" t="s">
        <v>691</v>
      </c>
      <c r="C350" s="22" t="s">
        <v>692</v>
      </c>
      <c r="D350" s="13">
        <v>33486</v>
      </c>
      <c r="E350" s="13">
        <v>16028</v>
      </c>
      <c r="F350" s="4">
        <f t="shared" si="43"/>
        <v>49514</v>
      </c>
      <c r="G350" s="13">
        <v>34090</v>
      </c>
      <c r="H350" s="13">
        <v>16270</v>
      </c>
      <c r="I350" s="14">
        <f t="shared" si="44"/>
        <v>50360</v>
      </c>
      <c r="J350" s="15">
        <f t="shared" si="50"/>
        <v>604</v>
      </c>
      <c r="K350" s="16">
        <f t="shared" si="50"/>
        <v>242</v>
      </c>
      <c r="L350" s="17">
        <f t="shared" si="50"/>
        <v>846</v>
      </c>
      <c r="M350" s="18">
        <f t="shared" si="46"/>
        <v>3001.8799999999997</v>
      </c>
      <c r="N350" s="18">
        <f t="shared" si="47"/>
        <v>484</v>
      </c>
      <c r="O350" s="19">
        <f t="shared" si="48"/>
        <v>3485.8799999999997</v>
      </c>
      <c r="P350" s="11">
        <v>-193.86</v>
      </c>
      <c r="Q350" s="12">
        <f t="shared" si="49"/>
        <v>3292.0199999999995</v>
      </c>
    </row>
    <row r="351" spans="1:17" x14ac:dyDescent="0.25">
      <c r="A351" s="2">
        <f t="shared" si="42"/>
        <v>334</v>
      </c>
      <c r="B351" s="21" t="s">
        <v>693</v>
      </c>
      <c r="C351" s="22" t="s">
        <v>694</v>
      </c>
      <c r="D351" s="13">
        <v>10069</v>
      </c>
      <c r="E351" s="13">
        <v>4354</v>
      </c>
      <c r="F351" s="4">
        <f t="shared" si="43"/>
        <v>14423</v>
      </c>
      <c r="G351" s="13">
        <v>10069</v>
      </c>
      <c r="H351" s="13">
        <v>4354</v>
      </c>
      <c r="I351" s="14">
        <f t="shared" si="44"/>
        <v>14423</v>
      </c>
      <c r="J351" s="15">
        <f t="shared" si="50"/>
        <v>0</v>
      </c>
      <c r="K351" s="16">
        <f t="shared" si="50"/>
        <v>0</v>
      </c>
      <c r="L351" s="17">
        <f t="shared" si="50"/>
        <v>0</v>
      </c>
      <c r="M351" s="18">
        <f t="shared" si="46"/>
        <v>0</v>
      </c>
      <c r="N351" s="18">
        <f t="shared" si="47"/>
        <v>0</v>
      </c>
      <c r="O351" s="19">
        <f t="shared" si="48"/>
        <v>0</v>
      </c>
      <c r="P351" s="11">
        <v>648.89</v>
      </c>
      <c r="Q351" s="12">
        <f t="shared" si="49"/>
        <v>648.89</v>
      </c>
    </row>
    <row r="352" spans="1:17" x14ac:dyDescent="0.25">
      <c r="A352" s="2">
        <f t="shared" si="42"/>
        <v>335</v>
      </c>
      <c r="B352" s="21" t="s">
        <v>695</v>
      </c>
      <c r="C352" s="22" t="s">
        <v>696</v>
      </c>
      <c r="D352" s="13">
        <v>1945</v>
      </c>
      <c r="E352" s="13">
        <v>999</v>
      </c>
      <c r="F352" s="4">
        <f t="shared" si="43"/>
        <v>2944</v>
      </c>
      <c r="G352" s="13">
        <v>1945</v>
      </c>
      <c r="H352" s="13">
        <v>999</v>
      </c>
      <c r="I352" s="14">
        <f t="shared" si="44"/>
        <v>2944</v>
      </c>
      <c r="J352" s="15">
        <f t="shared" si="50"/>
        <v>0</v>
      </c>
      <c r="K352" s="16">
        <f t="shared" si="50"/>
        <v>0</v>
      </c>
      <c r="L352" s="17">
        <f t="shared" si="50"/>
        <v>0</v>
      </c>
      <c r="M352" s="18">
        <f t="shared" si="46"/>
        <v>0</v>
      </c>
      <c r="N352" s="18">
        <f t="shared" si="47"/>
        <v>0</v>
      </c>
      <c r="O352" s="19">
        <f t="shared" si="48"/>
        <v>0</v>
      </c>
      <c r="P352" s="11">
        <v>0</v>
      </c>
      <c r="Q352" s="12">
        <f t="shared" si="49"/>
        <v>0</v>
      </c>
    </row>
    <row r="353" spans="1:17" x14ac:dyDescent="0.25">
      <c r="A353" s="2">
        <f t="shared" si="42"/>
        <v>336</v>
      </c>
      <c r="B353" s="21" t="s">
        <v>697</v>
      </c>
      <c r="C353" s="22" t="s">
        <v>698</v>
      </c>
      <c r="D353" s="13">
        <v>3291</v>
      </c>
      <c r="E353" s="13">
        <v>1664</v>
      </c>
      <c r="F353" s="4">
        <f t="shared" si="43"/>
        <v>4955</v>
      </c>
      <c r="G353" s="13">
        <v>3447</v>
      </c>
      <c r="H353" s="13">
        <v>1766</v>
      </c>
      <c r="I353" s="14">
        <f t="shared" si="44"/>
        <v>5213</v>
      </c>
      <c r="J353" s="15">
        <f t="shared" si="50"/>
        <v>156</v>
      </c>
      <c r="K353" s="16">
        <f t="shared" si="50"/>
        <v>102</v>
      </c>
      <c r="L353" s="17">
        <f t="shared" si="50"/>
        <v>258</v>
      </c>
      <c r="M353" s="18">
        <f t="shared" si="46"/>
        <v>775.31999999999994</v>
      </c>
      <c r="N353" s="18">
        <f t="shared" si="47"/>
        <v>204</v>
      </c>
      <c r="O353" s="19">
        <f t="shared" si="48"/>
        <v>979.31999999999994</v>
      </c>
      <c r="P353" s="11">
        <v>0</v>
      </c>
      <c r="Q353" s="12">
        <f t="shared" si="49"/>
        <v>979.31999999999994</v>
      </c>
    </row>
    <row r="354" spans="1:17" x14ac:dyDescent="0.25">
      <c r="A354" s="2">
        <f t="shared" si="42"/>
        <v>337</v>
      </c>
      <c r="B354" s="21" t="s">
        <v>699</v>
      </c>
      <c r="C354" s="22" t="s">
        <v>700</v>
      </c>
      <c r="D354" s="13">
        <v>8423</v>
      </c>
      <c r="E354" s="13">
        <v>2495</v>
      </c>
      <c r="F354" s="4">
        <f t="shared" si="43"/>
        <v>10918</v>
      </c>
      <c r="G354" s="13">
        <v>8457</v>
      </c>
      <c r="H354" s="13">
        <v>2508</v>
      </c>
      <c r="I354" s="14">
        <f t="shared" si="44"/>
        <v>10965</v>
      </c>
      <c r="J354" s="15">
        <f t="shared" si="50"/>
        <v>34</v>
      </c>
      <c r="K354" s="16">
        <f t="shared" si="50"/>
        <v>13</v>
      </c>
      <c r="L354" s="17">
        <f t="shared" si="50"/>
        <v>47</v>
      </c>
      <c r="M354" s="18">
        <f t="shared" si="46"/>
        <v>168.98</v>
      </c>
      <c r="N354" s="18">
        <f t="shared" si="47"/>
        <v>26</v>
      </c>
      <c r="O354" s="19">
        <f t="shared" si="48"/>
        <v>194.98</v>
      </c>
      <c r="P354" s="11">
        <v>0</v>
      </c>
      <c r="Q354" s="12">
        <f t="shared" si="49"/>
        <v>194.98</v>
      </c>
    </row>
    <row r="355" spans="1:17" x14ac:dyDescent="0.25">
      <c r="A355" s="2">
        <f t="shared" si="42"/>
        <v>338</v>
      </c>
      <c r="B355" s="21" t="s">
        <v>701</v>
      </c>
      <c r="C355" s="22" t="s">
        <v>702</v>
      </c>
      <c r="D355" s="13">
        <v>19126</v>
      </c>
      <c r="E355" s="13">
        <v>8610</v>
      </c>
      <c r="F355" s="4">
        <f t="shared" si="43"/>
        <v>27736</v>
      </c>
      <c r="G355" s="13">
        <v>19350</v>
      </c>
      <c r="H355" s="13">
        <v>8747</v>
      </c>
      <c r="I355" s="14">
        <f t="shared" si="44"/>
        <v>28097</v>
      </c>
      <c r="J355" s="15">
        <f t="shared" si="50"/>
        <v>224</v>
      </c>
      <c r="K355" s="16">
        <f t="shared" si="50"/>
        <v>137</v>
      </c>
      <c r="L355" s="17">
        <f t="shared" si="50"/>
        <v>361</v>
      </c>
      <c r="M355" s="18">
        <f t="shared" si="46"/>
        <v>1113.28</v>
      </c>
      <c r="N355" s="18">
        <f t="shared" si="47"/>
        <v>274</v>
      </c>
      <c r="O355" s="19">
        <f t="shared" si="48"/>
        <v>1387.28</v>
      </c>
      <c r="P355" s="11">
        <v>4142.7299999999996</v>
      </c>
      <c r="Q355" s="12">
        <f t="shared" si="49"/>
        <v>5530.0099999999993</v>
      </c>
    </row>
    <row r="356" spans="1:17" x14ac:dyDescent="0.25">
      <c r="A356" s="2">
        <f t="shared" si="42"/>
        <v>339</v>
      </c>
      <c r="B356" s="21" t="s">
        <v>703</v>
      </c>
      <c r="C356" s="22" t="s">
        <v>704</v>
      </c>
      <c r="D356" s="13">
        <v>2195</v>
      </c>
      <c r="E356" s="13">
        <v>1465</v>
      </c>
      <c r="F356" s="4">
        <f t="shared" si="43"/>
        <v>3660</v>
      </c>
      <c r="G356" s="13">
        <v>2242</v>
      </c>
      <c r="H356" s="13">
        <v>1502</v>
      </c>
      <c r="I356" s="14">
        <f t="shared" si="44"/>
        <v>3744</v>
      </c>
      <c r="J356" s="15">
        <f t="shared" si="50"/>
        <v>47</v>
      </c>
      <c r="K356" s="16">
        <f t="shared" si="50"/>
        <v>37</v>
      </c>
      <c r="L356" s="17">
        <f t="shared" si="50"/>
        <v>84</v>
      </c>
      <c r="M356" s="18">
        <f t="shared" si="46"/>
        <v>233.58999999999997</v>
      </c>
      <c r="N356" s="18">
        <f t="shared" si="47"/>
        <v>74</v>
      </c>
      <c r="O356" s="19">
        <f t="shared" si="48"/>
        <v>307.58999999999997</v>
      </c>
      <c r="P356" s="11">
        <v>390.75</v>
      </c>
      <c r="Q356" s="12">
        <f t="shared" si="49"/>
        <v>698.33999999999992</v>
      </c>
    </row>
    <row r="357" spans="1:17" x14ac:dyDescent="0.25">
      <c r="A357" s="2">
        <f t="shared" si="42"/>
        <v>340</v>
      </c>
      <c r="B357" s="21" t="s">
        <v>705</v>
      </c>
      <c r="C357" s="22" t="s">
        <v>706</v>
      </c>
      <c r="D357" s="13">
        <v>10266</v>
      </c>
      <c r="E357" s="13">
        <v>3394</v>
      </c>
      <c r="F357" s="4">
        <f t="shared" si="43"/>
        <v>13660</v>
      </c>
      <c r="G357" s="13">
        <v>10778</v>
      </c>
      <c r="H357" s="13">
        <v>3583</v>
      </c>
      <c r="I357" s="14">
        <f t="shared" si="44"/>
        <v>14361</v>
      </c>
      <c r="J357" s="15">
        <f t="shared" si="50"/>
        <v>512</v>
      </c>
      <c r="K357" s="16">
        <f t="shared" si="50"/>
        <v>189</v>
      </c>
      <c r="L357" s="17">
        <f t="shared" si="50"/>
        <v>701</v>
      </c>
      <c r="M357" s="18">
        <f t="shared" si="46"/>
        <v>2544.64</v>
      </c>
      <c r="N357" s="18">
        <f t="shared" si="47"/>
        <v>378</v>
      </c>
      <c r="O357" s="19">
        <f t="shared" si="48"/>
        <v>2922.64</v>
      </c>
      <c r="P357" s="11">
        <v>0</v>
      </c>
      <c r="Q357" s="12">
        <f t="shared" si="49"/>
        <v>2922.64</v>
      </c>
    </row>
    <row r="358" spans="1:17" x14ac:dyDescent="0.25">
      <c r="A358" s="2">
        <f t="shared" ref="A358:A421" si="51">ROW()-17</f>
        <v>341</v>
      </c>
      <c r="B358" s="21" t="s">
        <v>707</v>
      </c>
      <c r="C358" s="22" t="s">
        <v>708</v>
      </c>
      <c r="D358" s="13">
        <v>4229</v>
      </c>
      <c r="E358" s="13">
        <v>791</v>
      </c>
      <c r="F358" s="4">
        <f t="shared" ref="F358:F421" si="52">D358+E358</f>
        <v>5020</v>
      </c>
      <c r="G358" s="13">
        <v>4229</v>
      </c>
      <c r="H358" s="13">
        <v>791</v>
      </c>
      <c r="I358" s="14">
        <f t="shared" ref="I358:I421" si="53">G358+H358</f>
        <v>5020</v>
      </c>
      <c r="J358" s="15">
        <f t="shared" ref="J358:L389" si="54">G358-D358</f>
        <v>0</v>
      </c>
      <c r="K358" s="16">
        <f t="shared" si="54"/>
        <v>0</v>
      </c>
      <c r="L358" s="17">
        <f t="shared" si="54"/>
        <v>0</v>
      </c>
      <c r="M358" s="18">
        <f t="shared" ref="M358:M421" si="55">$F$6*J358</f>
        <v>0</v>
      </c>
      <c r="N358" s="18">
        <f t="shared" ref="N358:N421" si="56">$F$7*K358</f>
        <v>0</v>
      </c>
      <c r="O358" s="19">
        <f t="shared" ref="O358:O421" si="57">N358+M358</f>
        <v>0</v>
      </c>
      <c r="P358" s="11">
        <v>0</v>
      </c>
      <c r="Q358" s="12">
        <f t="shared" si="49"/>
        <v>0</v>
      </c>
    </row>
    <row r="359" spans="1:17" x14ac:dyDescent="0.25">
      <c r="A359" s="2">
        <f t="shared" si="51"/>
        <v>342</v>
      </c>
      <c r="B359" s="21" t="s">
        <v>709</v>
      </c>
      <c r="C359" s="22" t="s">
        <v>710</v>
      </c>
      <c r="D359" s="13">
        <v>54955</v>
      </c>
      <c r="E359" s="13">
        <v>25306</v>
      </c>
      <c r="F359" s="4">
        <f t="shared" si="52"/>
        <v>80261</v>
      </c>
      <c r="G359" s="13">
        <v>55690</v>
      </c>
      <c r="H359" s="13">
        <v>25775</v>
      </c>
      <c r="I359" s="14">
        <f t="shared" si="53"/>
        <v>81465</v>
      </c>
      <c r="J359" s="15">
        <f t="shared" si="54"/>
        <v>735</v>
      </c>
      <c r="K359" s="16">
        <f t="shared" si="54"/>
        <v>469</v>
      </c>
      <c r="L359" s="17">
        <f t="shared" si="54"/>
        <v>1204</v>
      </c>
      <c r="M359" s="18">
        <f t="shared" si="55"/>
        <v>3652.95</v>
      </c>
      <c r="N359" s="18">
        <f t="shared" si="56"/>
        <v>938</v>
      </c>
      <c r="O359" s="19">
        <f t="shared" si="57"/>
        <v>4590.95</v>
      </c>
      <c r="P359" s="11">
        <v>0</v>
      </c>
      <c r="Q359" s="12">
        <f t="shared" ref="Q359:Q422" si="58">O359+P359</f>
        <v>4590.95</v>
      </c>
    </row>
    <row r="360" spans="1:17" x14ac:dyDescent="0.25">
      <c r="A360" s="2">
        <f t="shared" si="51"/>
        <v>343</v>
      </c>
      <c r="B360" s="21" t="s">
        <v>711</v>
      </c>
      <c r="C360" s="22" t="s">
        <v>712</v>
      </c>
      <c r="D360" s="13">
        <v>8193</v>
      </c>
      <c r="E360" s="13">
        <v>1983</v>
      </c>
      <c r="F360" s="4">
        <f t="shared" si="52"/>
        <v>10176</v>
      </c>
      <c r="G360" s="13">
        <v>8290</v>
      </c>
      <c r="H360" s="13">
        <v>2025</v>
      </c>
      <c r="I360" s="14">
        <f t="shared" si="53"/>
        <v>10315</v>
      </c>
      <c r="J360" s="15">
        <f t="shared" si="54"/>
        <v>97</v>
      </c>
      <c r="K360" s="16">
        <f t="shared" si="54"/>
        <v>42</v>
      </c>
      <c r="L360" s="17">
        <f t="shared" si="54"/>
        <v>139</v>
      </c>
      <c r="M360" s="18">
        <f t="shared" si="55"/>
        <v>482.09</v>
      </c>
      <c r="N360" s="18">
        <f t="shared" si="56"/>
        <v>84</v>
      </c>
      <c r="O360" s="19">
        <f t="shared" si="57"/>
        <v>566.08999999999992</v>
      </c>
      <c r="P360" s="11">
        <v>-4018.82</v>
      </c>
      <c r="Q360" s="12">
        <f t="shared" si="58"/>
        <v>-3452.7300000000005</v>
      </c>
    </row>
    <row r="361" spans="1:17" x14ac:dyDescent="0.25">
      <c r="A361" s="2">
        <f t="shared" si="51"/>
        <v>344</v>
      </c>
      <c r="B361" s="21" t="s">
        <v>713</v>
      </c>
      <c r="C361" s="22" t="s">
        <v>714</v>
      </c>
      <c r="D361" s="13">
        <v>29809</v>
      </c>
      <c r="E361" s="13">
        <v>10224</v>
      </c>
      <c r="F361" s="4">
        <f t="shared" si="52"/>
        <v>40033</v>
      </c>
      <c r="G361" s="13">
        <v>30307</v>
      </c>
      <c r="H361" s="13">
        <v>10383</v>
      </c>
      <c r="I361" s="14">
        <f t="shared" si="53"/>
        <v>40690</v>
      </c>
      <c r="J361" s="15">
        <f t="shared" si="54"/>
        <v>498</v>
      </c>
      <c r="K361" s="16">
        <f t="shared" si="54"/>
        <v>159</v>
      </c>
      <c r="L361" s="17">
        <f t="shared" si="54"/>
        <v>657</v>
      </c>
      <c r="M361" s="18">
        <f t="shared" si="55"/>
        <v>2475.06</v>
      </c>
      <c r="N361" s="18">
        <f t="shared" si="56"/>
        <v>318</v>
      </c>
      <c r="O361" s="19">
        <f t="shared" si="57"/>
        <v>2793.06</v>
      </c>
      <c r="P361" s="11">
        <v>-4.8899999999999997</v>
      </c>
      <c r="Q361" s="12">
        <f t="shared" si="58"/>
        <v>2788.17</v>
      </c>
    </row>
    <row r="362" spans="1:17" x14ac:dyDescent="0.25">
      <c r="A362" s="2">
        <f t="shared" si="51"/>
        <v>345</v>
      </c>
      <c r="B362" s="21" t="s">
        <v>715</v>
      </c>
      <c r="C362" s="22" t="s">
        <v>716</v>
      </c>
      <c r="D362" s="13">
        <v>20593</v>
      </c>
      <c r="E362" s="13">
        <v>8859</v>
      </c>
      <c r="F362" s="4">
        <f t="shared" si="52"/>
        <v>29452</v>
      </c>
      <c r="G362" s="13">
        <v>20780</v>
      </c>
      <c r="H362" s="13">
        <v>8920</v>
      </c>
      <c r="I362" s="14">
        <f t="shared" si="53"/>
        <v>29700</v>
      </c>
      <c r="J362" s="15">
        <f t="shared" si="54"/>
        <v>187</v>
      </c>
      <c r="K362" s="16">
        <f t="shared" si="54"/>
        <v>61</v>
      </c>
      <c r="L362" s="17">
        <f t="shared" si="54"/>
        <v>248</v>
      </c>
      <c r="M362" s="18">
        <f t="shared" si="55"/>
        <v>929.39</v>
      </c>
      <c r="N362" s="18">
        <f t="shared" si="56"/>
        <v>122</v>
      </c>
      <c r="O362" s="19">
        <f t="shared" si="57"/>
        <v>1051.3899999999999</v>
      </c>
      <c r="P362" s="11">
        <v>-27.8</v>
      </c>
      <c r="Q362" s="12">
        <f t="shared" si="58"/>
        <v>1023.5899999999999</v>
      </c>
    </row>
    <row r="363" spans="1:17" x14ac:dyDescent="0.25">
      <c r="A363" s="2">
        <f t="shared" si="51"/>
        <v>346</v>
      </c>
      <c r="B363" s="21" t="s">
        <v>717</v>
      </c>
      <c r="C363" s="22" t="s">
        <v>718</v>
      </c>
      <c r="D363" s="13">
        <v>15825</v>
      </c>
      <c r="E363" s="13">
        <v>7917</v>
      </c>
      <c r="F363" s="4">
        <f t="shared" si="52"/>
        <v>23742</v>
      </c>
      <c r="G363" s="13">
        <v>16289</v>
      </c>
      <c r="H363" s="13">
        <v>8160</v>
      </c>
      <c r="I363" s="14">
        <f t="shared" si="53"/>
        <v>24449</v>
      </c>
      <c r="J363" s="15">
        <f t="shared" si="54"/>
        <v>464</v>
      </c>
      <c r="K363" s="16">
        <f t="shared" si="54"/>
        <v>243</v>
      </c>
      <c r="L363" s="17">
        <f t="shared" si="54"/>
        <v>707</v>
      </c>
      <c r="M363" s="18">
        <f t="shared" si="55"/>
        <v>2306.08</v>
      </c>
      <c r="N363" s="18">
        <f t="shared" si="56"/>
        <v>486</v>
      </c>
      <c r="O363" s="19">
        <f t="shared" si="57"/>
        <v>2792.08</v>
      </c>
      <c r="P363" s="11">
        <v>61.55</v>
      </c>
      <c r="Q363" s="12">
        <f t="shared" si="58"/>
        <v>2853.63</v>
      </c>
    </row>
    <row r="364" spans="1:17" x14ac:dyDescent="0.25">
      <c r="A364" s="2">
        <f t="shared" si="51"/>
        <v>347</v>
      </c>
      <c r="B364" s="21" t="s">
        <v>719</v>
      </c>
      <c r="C364" s="22" t="s">
        <v>720</v>
      </c>
      <c r="D364" s="13">
        <v>1241</v>
      </c>
      <c r="E364" s="13">
        <v>453</v>
      </c>
      <c r="F364" s="4">
        <f t="shared" si="52"/>
        <v>1694</v>
      </c>
      <c r="G364" s="13">
        <v>1250</v>
      </c>
      <c r="H364" s="13">
        <v>454</v>
      </c>
      <c r="I364" s="14">
        <f t="shared" si="53"/>
        <v>1704</v>
      </c>
      <c r="J364" s="15">
        <f t="shared" si="54"/>
        <v>9</v>
      </c>
      <c r="K364" s="16">
        <f t="shared" si="54"/>
        <v>1</v>
      </c>
      <c r="L364" s="17">
        <f t="shared" si="54"/>
        <v>10</v>
      </c>
      <c r="M364" s="18">
        <f t="shared" si="55"/>
        <v>44.73</v>
      </c>
      <c r="N364" s="18">
        <f t="shared" si="56"/>
        <v>2</v>
      </c>
      <c r="O364" s="19">
        <f t="shared" si="57"/>
        <v>46.73</v>
      </c>
      <c r="P364" s="11">
        <v>0</v>
      </c>
      <c r="Q364" s="12">
        <f t="shared" si="58"/>
        <v>46.73</v>
      </c>
    </row>
    <row r="365" spans="1:17" x14ac:dyDescent="0.25">
      <c r="A365" s="2">
        <f t="shared" si="51"/>
        <v>348</v>
      </c>
      <c r="B365" s="21" t="s">
        <v>721</v>
      </c>
      <c r="C365" s="22" t="s">
        <v>722</v>
      </c>
      <c r="D365" s="13">
        <v>254</v>
      </c>
      <c r="E365" s="13">
        <v>36</v>
      </c>
      <c r="F365" s="4">
        <f t="shared" si="52"/>
        <v>290</v>
      </c>
      <c r="G365" s="13">
        <v>402</v>
      </c>
      <c r="H365" s="13">
        <v>115</v>
      </c>
      <c r="I365" s="14">
        <f t="shared" si="53"/>
        <v>517</v>
      </c>
      <c r="J365" s="15">
        <f t="shared" si="54"/>
        <v>148</v>
      </c>
      <c r="K365" s="16">
        <f t="shared" si="54"/>
        <v>79</v>
      </c>
      <c r="L365" s="17">
        <f t="shared" si="54"/>
        <v>227</v>
      </c>
      <c r="M365" s="18">
        <f t="shared" si="55"/>
        <v>735.56</v>
      </c>
      <c r="N365" s="18">
        <f t="shared" si="56"/>
        <v>158</v>
      </c>
      <c r="O365" s="19">
        <f t="shared" si="57"/>
        <v>893.56</v>
      </c>
      <c r="P365" s="11">
        <v>-422.88</v>
      </c>
      <c r="Q365" s="12">
        <f t="shared" si="58"/>
        <v>470.67999999999995</v>
      </c>
    </row>
    <row r="366" spans="1:17" x14ac:dyDescent="0.25">
      <c r="A366" s="2">
        <f t="shared" si="51"/>
        <v>349</v>
      </c>
      <c r="B366" s="21" t="s">
        <v>723</v>
      </c>
      <c r="C366" s="22" t="s">
        <v>724</v>
      </c>
      <c r="D366" s="13">
        <v>5419</v>
      </c>
      <c r="E366" s="13">
        <v>1583</v>
      </c>
      <c r="F366" s="4">
        <f t="shared" si="52"/>
        <v>7002</v>
      </c>
      <c r="G366" s="13">
        <v>5616</v>
      </c>
      <c r="H366" s="13">
        <v>1632</v>
      </c>
      <c r="I366" s="14">
        <f t="shared" si="53"/>
        <v>7248</v>
      </c>
      <c r="J366" s="15">
        <f t="shared" si="54"/>
        <v>197</v>
      </c>
      <c r="K366" s="16">
        <f t="shared" si="54"/>
        <v>49</v>
      </c>
      <c r="L366" s="17">
        <f t="shared" si="54"/>
        <v>246</v>
      </c>
      <c r="M366" s="18">
        <f t="shared" si="55"/>
        <v>979.08999999999992</v>
      </c>
      <c r="N366" s="18">
        <f t="shared" si="56"/>
        <v>98</v>
      </c>
      <c r="O366" s="19">
        <f t="shared" si="57"/>
        <v>1077.0899999999999</v>
      </c>
      <c r="P366" s="11">
        <v>600.6</v>
      </c>
      <c r="Q366" s="12">
        <f t="shared" si="58"/>
        <v>1677.69</v>
      </c>
    </row>
    <row r="367" spans="1:17" x14ac:dyDescent="0.25">
      <c r="A367" s="2">
        <f t="shared" si="51"/>
        <v>350</v>
      </c>
      <c r="B367" s="21" t="s">
        <v>725</v>
      </c>
      <c r="C367" s="22" t="s">
        <v>726</v>
      </c>
      <c r="D367" s="13">
        <v>11709</v>
      </c>
      <c r="E367" s="13">
        <v>1936</v>
      </c>
      <c r="F367" s="4">
        <f t="shared" si="52"/>
        <v>13645</v>
      </c>
      <c r="G367" s="13">
        <v>11978</v>
      </c>
      <c r="H367" s="13">
        <v>1989</v>
      </c>
      <c r="I367" s="14">
        <f t="shared" si="53"/>
        <v>13967</v>
      </c>
      <c r="J367" s="15">
        <f t="shared" si="54"/>
        <v>269</v>
      </c>
      <c r="K367" s="16">
        <f t="shared" si="54"/>
        <v>53</v>
      </c>
      <c r="L367" s="17">
        <f t="shared" si="54"/>
        <v>322</v>
      </c>
      <c r="M367" s="18">
        <f t="shared" si="55"/>
        <v>1336.9299999999998</v>
      </c>
      <c r="N367" s="18">
        <f t="shared" si="56"/>
        <v>106</v>
      </c>
      <c r="O367" s="19">
        <f t="shared" si="57"/>
        <v>1442.9299999999998</v>
      </c>
      <c r="P367" s="11">
        <v>3062.75</v>
      </c>
      <c r="Q367" s="12">
        <f t="shared" si="58"/>
        <v>4505.68</v>
      </c>
    </row>
    <row r="368" spans="1:17" x14ac:dyDescent="0.25">
      <c r="A368" s="2">
        <f t="shared" si="51"/>
        <v>351</v>
      </c>
      <c r="B368" s="21" t="s">
        <v>727</v>
      </c>
      <c r="C368" s="22" t="s">
        <v>728</v>
      </c>
      <c r="D368" s="13">
        <v>11562</v>
      </c>
      <c r="E368" s="13">
        <v>6281</v>
      </c>
      <c r="F368" s="4">
        <f t="shared" si="52"/>
        <v>17843</v>
      </c>
      <c r="G368" s="13">
        <v>11857</v>
      </c>
      <c r="H368" s="13">
        <v>6384</v>
      </c>
      <c r="I368" s="14">
        <f t="shared" si="53"/>
        <v>18241</v>
      </c>
      <c r="J368" s="15">
        <f t="shared" si="54"/>
        <v>295</v>
      </c>
      <c r="K368" s="16">
        <f t="shared" si="54"/>
        <v>103</v>
      </c>
      <c r="L368" s="17">
        <f t="shared" si="54"/>
        <v>398</v>
      </c>
      <c r="M368" s="18">
        <f t="shared" si="55"/>
        <v>1466.1499999999999</v>
      </c>
      <c r="N368" s="18">
        <f t="shared" si="56"/>
        <v>206</v>
      </c>
      <c r="O368" s="19">
        <f t="shared" si="57"/>
        <v>1672.1499999999999</v>
      </c>
      <c r="P368" s="11">
        <v>-590.92999999999995</v>
      </c>
      <c r="Q368" s="12">
        <f t="shared" si="58"/>
        <v>1081.2199999999998</v>
      </c>
    </row>
    <row r="369" spans="1:17" x14ac:dyDescent="0.25">
      <c r="A369" s="2">
        <f t="shared" si="51"/>
        <v>352</v>
      </c>
      <c r="B369" s="21" t="s">
        <v>729</v>
      </c>
      <c r="C369" s="22" t="s">
        <v>730</v>
      </c>
      <c r="D369" s="13">
        <v>6209</v>
      </c>
      <c r="E369" s="13">
        <v>1605</v>
      </c>
      <c r="F369" s="4">
        <f t="shared" si="52"/>
        <v>7814</v>
      </c>
      <c r="G369" s="13">
        <v>6521</v>
      </c>
      <c r="H369" s="13">
        <v>1727</v>
      </c>
      <c r="I369" s="14">
        <f t="shared" si="53"/>
        <v>8248</v>
      </c>
      <c r="J369" s="15">
        <f t="shared" si="54"/>
        <v>312</v>
      </c>
      <c r="K369" s="16">
        <f t="shared" si="54"/>
        <v>122</v>
      </c>
      <c r="L369" s="17">
        <f t="shared" si="54"/>
        <v>434</v>
      </c>
      <c r="M369" s="18">
        <f t="shared" si="55"/>
        <v>1550.6399999999999</v>
      </c>
      <c r="N369" s="18">
        <f t="shared" si="56"/>
        <v>244</v>
      </c>
      <c r="O369" s="19">
        <f t="shared" si="57"/>
        <v>1794.6399999999999</v>
      </c>
      <c r="P369" s="11">
        <v>1300.3900000000001</v>
      </c>
      <c r="Q369" s="12">
        <f t="shared" si="58"/>
        <v>3095.0299999999997</v>
      </c>
    </row>
    <row r="370" spans="1:17" x14ac:dyDescent="0.25">
      <c r="A370" s="2">
        <f t="shared" si="51"/>
        <v>353</v>
      </c>
      <c r="B370" s="21" t="s">
        <v>731</v>
      </c>
      <c r="C370" s="22" t="s">
        <v>732</v>
      </c>
      <c r="D370" s="13">
        <v>17357</v>
      </c>
      <c r="E370" s="13">
        <v>7360</v>
      </c>
      <c r="F370" s="4">
        <f t="shared" si="52"/>
        <v>24717</v>
      </c>
      <c r="G370" s="13">
        <v>17624</v>
      </c>
      <c r="H370" s="13">
        <v>7454</v>
      </c>
      <c r="I370" s="14">
        <f t="shared" si="53"/>
        <v>25078</v>
      </c>
      <c r="J370" s="15">
        <f t="shared" si="54"/>
        <v>267</v>
      </c>
      <c r="K370" s="16">
        <f t="shared" si="54"/>
        <v>94</v>
      </c>
      <c r="L370" s="17">
        <f t="shared" si="54"/>
        <v>361</v>
      </c>
      <c r="M370" s="18">
        <f t="shared" si="55"/>
        <v>1326.99</v>
      </c>
      <c r="N370" s="18">
        <f t="shared" si="56"/>
        <v>188</v>
      </c>
      <c r="O370" s="19">
        <f t="shared" si="57"/>
        <v>1514.99</v>
      </c>
      <c r="P370" s="11">
        <v>-30.16</v>
      </c>
      <c r="Q370" s="12">
        <f t="shared" si="58"/>
        <v>1484.83</v>
      </c>
    </row>
    <row r="371" spans="1:17" x14ac:dyDescent="0.25">
      <c r="A371" s="2">
        <f t="shared" si="51"/>
        <v>354</v>
      </c>
      <c r="B371" s="21" t="s">
        <v>733</v>
      </c>
      <c r="C371" s="22" t="s">
        <v>734</v>
      </c>
      <c r="D371" s="13">
        <v>25599</v>
      </c>
      <c r="E371" s="13">
        <v>10494</v>
      </c>
      <c r="F371" s="4">
        <f t="shared" si="52"/>
        <v>36093</v>
      </c>
      <c r="G371" s="13">
        <v>25798</v>
      </c>
      <c r="H371" s="13">
        <v>10556</v>
      </c>
      <c r="I371" s="14">
        <f t="shared" si="53"/>
        <v>36354</v>
      </c>
      <c r="J371" s="15">
        <f t="shared" si="54"/>
        <v>199</v>
      </c>
      <c r="K371" s="16">
        <f t="shared" si="54"/>
        <v>62</v>
      </c>
      <c r="L371" s="17">
        <f t="shared" si="54"/>
        <v>261</v>
      </c>
      <c r="M371" s="18">
        <f t="shared" si="55"/>
        <v>989.03</v>
      </c>
      <c r="N371" s="18">
        <f t="shared" si="56"/>
        <v>124</v>
      </c>
      <c r="O371" s="19">
        <f t="shared" si="57"/>
        <v>1113.03</v>
      </c>
      <c r="P371" s="11">
        <v>3161.54</v>
      </c>
      <c r="Q371" s="12">
        <f t="shared" si="58"/>
        <v>4274.57</v>
      </c>
    </row>
    <row r="372" spans="1:17" x14ac:dyDescent="0.25">
      <c r="A372" s="2">
        <f t="shared" si="51"/>
        <v>355</v>
      </c>
      <c r="B372" s="21" t="s">
        <v>735</v>
      </c>
      <c r="C372" s="22" t="s">
        <v>736</v>
      </c>
      <c r="D372" s="13">
        <v>7495</v>
      </c>
      <c r="E372" s="13">
        <v>4175</v>
      </c>
      <c r="F372" s="4">
        <f t="shared" si="52"/>
        <v>11670</v>
      </c>
      <c r="G372" s="13">
        <v>7565</v>
      </c>
      <c r="H372" s="13">
        <v>4207</v>
      </c>
      <c r="I372" s="14">
        <f t="shared" si="53"/>
        <v>11772</v>
      </c>
      <c r="J372" s="15">
        <f t="shared" si="54"/>
        <v>70</v>
      </c>
      <c r="K372" s="16">
        <f t="shared" si="54"/>
        <v>32</v>
      </c>
      <c r="L372" s="17">
        <f t="shared" si="54"/>
        <v>102</v>
      </c>
      <c r="M372" s="18">
        <f t="shared" si="55"/>
        <v>347.9</v>
      </c>
      <c r="N372" s="18">
        <f t="shared" si="56"/>
        <v>64</v>
      </c>
      <c r="O372" s="19">
        <f t="shared" si="57"/>
        <v>411.9</v>
      </c>
      <c r="P372" s="11">
        <v>-854.29</v>
      </c>
      <c r="Q372" s="12">
        <f t="shared" si="58"/>
        <v>-442.39</v>
      </c>
    </row>
    <row r="373" spans="1:17" x14ac:dyDescent="0.25">
      <c r="A373" s="2">
        <f t="shared" si="51"/>
        <v>356</v>
      </c>
      <c r="B373" s="21" t="s">
        <v>737</v>
      </c>
      <c r="C373" s="22" t="s">
        <v>738</v>
      </c>
      <c r="D373" s="13">
        <v>19526</v>
      </c>
      <c r="E373" s="13">
        <v>14836</v>
      </c>
      <c r="F373" s="4">
        <f t="shared" si="52"/>
        <v>34362</v>
      </c>
      <c r="G373" s="13">
        <v>19689</v>
      </c>
      <c r="H373" s="13">
        <v>14894</v>
      </c>
      <c r="I373" s="14">
        <f t="shared" si="53"/>
        <v>34583</v>
      </c>
      <c r="J373" s="15">
        <f t="shared" si="54"/>
        <v>163</v>
      </c>
      <c r="K373" s="16">
        <f t="shared" si="54"/>
        <v>58</v>
      </c>
      <c r="L373" s="17">
        <f t="shared" si="54"/>
        <v>221</v>
      </c>
      <c r="M373" s="18">
        <f t="shared" si="55"/>
        <v>810.11</v>
      </c>
      <c r="N373" s="18">
        <f t="shared" si="56"/>
        <v>116</v>
      </c>
      <c r="O373" s="19">
        <f t="shared" si="57"/>
        <v>926.11</v>
      </c>
      <c r="P373" s="11">
        <v>-420.17</v>
      </c>
      <c r="Q373" s="12">
        <f t="shared" si="58"/>
        <v>505.94</v>
      </c>
    </row>
    <row r="374" spans="1:17" x14ac:dyDescent="0.25">
      <c r="A374" s="2">
        <f t="shared" si="51"/>
        <v>357</v>
      </c>
      <c r="B374" s="21" t="s">
        <v>739</v>
      </c>
      <c r="C374" s="22" t="s">
        <v>740</v>
      </c>
      <c r="D374" s="13">
        <v>12483</v>
      </c>
      <c r="E374" s="13">
        <v>4535</v>
      </c>
      <c r="F374" s="4">
        <f t="shared" si="52"/>
        <v>17018</v>
      </c>
      <c r="G374" s="13">
        <v>12722</v>
      </c>
      <c r="H374" s="13">
        <v>4602</v>
      </c>
      <c r="I374" s="14">
        <f t="shared" si="53"/>
        <v>17324</v>
      </c>
      <c r="J374" s="15">
        <f t="shared" si="54"/>
        <v>239</v>
      </c>
      <c r="K374" s="16">
        <f t="shared" si="54"/>
        <v>67</v>
      </c>
      <c r="L374" s="17">
        <f t="shared" si="54"/>
        <v>306</v>
      </c>
      <c r="M374" s="18">
        <f t="shared" si="55"/>
        <v>1187.83</v>
      </c>
      <c r="N374" s="18">
        <f t="shared" si="56"/>
        <v>134</v>
      </c>
      <c r="O374" s="19">
        <f t="shared" si="57"/>
        <v>1321.83</v>
      </c>
      <c r="P374" s="11">
        <v>-148.91</v>
      </c>
      <c r="Q374" s="12">
        <f t="shared" si="58"/>
        <v>1172.9199999999998</v>
      </c>
    </row>
    <row r="375" spans="1:17" x14ac:dyDescent="0.25">
      <c r="A375" s="2">
        <f t="shared" si="51"/>
        <v>358</v>
      </c>
      <c r="B375" s="21" t="s">
        <v>741</v>
      </c>
      <c r="C375" s="22" t="s">
        <v>742</v>
      </c>
      <c r="D375" s="13">
        <v>29662</v>
      </c>
      <c r="E375" s="13">
        <v>11922</v>
      </c>
      <c r="F375" s="4">
        <f t="shared" si="52"/>
        <v>41584</v>
      </c>
      <c r="G375" s="13">
        <v>29676</v>
      </c>
      <c r="H375" s="13">
        <v>11926</v>
      </c>
      <c r="I375" s="14">
        <f t="shared" si="53"/>
        <v>41602</v>
      </c>
      <c r="J375" s="15">
        <f t="shared" si="54"/>
        <v>14</v>
      </c>
      <c r="K375" s="16">
        <f t="shared" si="54"/>
        <v>4</v>
      </c>
      <c r="L375" s="17">
        <f t="shared" si="54"/>
        <v>18</v>
      </c>
      <c r="M375" s="18">
        <f t="shared" si="55"/>
        <v>69.58</v>
      </c>
      <c r="N375" s="18">
        <f t="shared" si="56"/>
        <v>8</v>
      </c>
      <c r="O375" s="19">
        <f t="shared" si="57"/>
        <v>77.58</v>
      </c>
      <c r="P375" s="11">
        <v>-0.02</v>
      </c>
      <c r="Q375" s="12">
        <f t="shared" si="58"/>
        <v>77.56</v>
      </c>
    </row>
    <row r="376" spans="1:17" x14ac:dyDescent="0.25">
      <c r="A376" s="2">
        <f t="shared" si="51"/>
        <v>359</v>
      </c>
      <c r="B376" s="21" t="s">
        <v>743</v>
      </c>
      <c r="C376" s="22" t="s">
        <v>744</v>
      </c>
      <c r="D376" s="13">
        <v>2324</v>
      </c>
      <c r="E376" s="13">
        <v>1089</v>
      </c>
      <c r="F376" s="4">
        <f t="shared" si="52"/>
        <v>3413</v>
      </c>
      <c r="G376" s="13">
        <v>2324</v>
      </c>
      <c r="H376" s="13">
        <v>1089</v>
      </c>
      <c r="I376" s="14">
        <f t="shared" si="53"/>
        <v>3413</v>
      </c>
      <c r="J376" s="15">
        <f t="shared" si="54"/>
        <v>0</v>
      </c>
      <c r="K376" s="16">
        <f t="shared" si="54"/>
        <v>0</v>
      </c>
      <c r="L376" s="17">
        <f t="shared" si="54"/>
        <v>0</v>
      </c>
      <c r="M376" s="18">
        <f t="shared" si="55"/>
        <v>0</v>
      </c>
      <c r="N376" s="18">
        <f t="shared" si="56"/>
        <v>0</v>
      </c>
      <c r="O376" s="19">
        <f t="shared" si="57"/>
        <v>0</v>
      </c>
      <c r="P376" s="11">
        <v>-4569.6899999999996</v>
      </c>
      <c r="Q376" s="12">
        <f t="shared" si="58"/>
        <v>-4569.6899999999996</v>
      </c>
    </row>
    <row r="377" spans="1:17" x14ac:dyDescent="0.25">
      <c r="A377" s="2">
        <f t="shared" si="51"/>
        <v>360</v>
      </c>
      <c r="B377" s="21" t="s">
        <v>745</v>
      </c>
      <c r="C377" s="22" t="s">
        <v>746</v>
      </c>
      <c r="D377" s="13">
        <v>5751</v>
      </c>
      <c r="E377" s="13">
        <v>4641</v>
      </c>
      <c r="F377" s="4">
        <f t="shared" si="52"/>
        <v>10392</v>
      </c>
      <c r="G377" s="13">
        <v>5866</v>
      </c>
      <c r="H377" s="13">
        <v>4765</v>
      </c>
      <c r="I377" s="14">
        <f t="shared" si="53"/>
        <v>10631</v>
      </c>
      <c r="J377" s="15">
        <f t="shared" si="54"/>
        <v>115</v>
      </c>
      <c r="K377" s="16">
        <f t="shared" si="54"/>
        <v>124</v>
      </c>
      <c r="L377" s="17">
        <f t="shared" si="54"/>
        <v>239</v>
      </c>
      <c r="M377" s="18">
        <f t="shared" si="55"/>
        <v>571.54999999999995</v>
      </c>
      <c r="N377" s="18">
        <f t="shared" si="56"/>
        <v>248</v>
      </c>
      <c r="O377" s="19">
        <f t="shared" si="57"/>
        <v>819.55</v>
      </c>
      <c r="P377" s="11">
        <v>-1370.77</v>
      </c>
      <c r="Q377" s="12">
        <f t="shared" si="58"/>
        <v>-551.22</v>
      </c>
    </row>
    <row r="378" spans="1:17" x14ac:dyDescent="0.25">
      <c r="A378" s="2">
        <f t="shared" si="51"/>
        <v>361</v>
      </c>
      <c r="B378" s="21" t="s">
        <v>747</v>
      </c>
      <c r="C378" s="22" t="s">
        <v>748</v>
      </c>
      <c r="D378" s="13">
        <v>1336</v>
      </c>
      <c r="E378" s="13">
        <v>383</v>
      </c>
      <c r="F378" s="4">
        <f t="shared" si="52"/>
        <v>1719</v>
      </c>
      <c r="G378" s="13">
        <v>1423</v>
      </c>
      <c r="H378" s="13">
        <v>406</v>
      </c>
      <c r="I378" s="14">
        <f t="shared" si="53"/>
        <v>1829</v>
      </c>
      <c r="J378" s="15">
        <f t="shared" si="54"/>
        <v>87</v>
      </c>
      <c r="K378" s="16">
        <f t="shared" si="54"/>
        <v>23</v>
      </c>
      <c r="L378" s="17">
        <f t="shared" si="54"/>
        <v>110</v>
      </c>
      <c r="M378" s="18">
        <f t="shared" si="55"/>
        <v>432.39</v>
      </c>
      <c r="N378" s="18">
        <f t="shared" si="56"/>
        <v>46</v>
      </c>
      <c r="O378" s="19">
        <f t="shared" si="57"/>
        <v>478.39</v>
      </c>
      <c r="P378" s="11">
        <v>-278.62</v>
      </c>
      <c r="Q378" s="12">
        <f t="shared" si="58"/>
        <v>199.76999999999998</v>
      </c>
    </row>
    <row r="379" spans="1:17" x14ac:dyDescent="0.25">
      <c r="A379" s="2">
        <f t="shared" si="51"/>
        <v>362</v>
      </c>
      <c r="B379" s="21" t="s">
        <v>749</v>
      </c>
      <c r="C379" s="22" t="s">
        <v>750</v>
      </c>
      <c r="D379" s="13">
        <v>5730</v>
      </c>
      <c r="E379" s="13">
        <v>2248</v>
      </c>
      <c r="F379" s="4">
        <f t="shared" si="52"/>
        <v>7978</v>
      </c>
      <c r="G379" s="13">
        <v>5785</v>
      </c>
      <c r="H379" s="13">
        <v>2265</v>
      </c>
      <c r="I379" s="14">
        <f t="shared" si="53"/>
        <v>8050</v>
      </c>
      <c r="J379" s="15">
        <f t="shared" si="54"/>
        <v>55</v>
      </c>
      <c r="K379" s="16">
        <f t="shared" si="54"/>
        <v>17</v>
      </c>
      <c r="L379" s="17">
        <f t="shared" si="54"/>
        <v>72</v>
      </c>
      <c r="M379" s="18">
        <f t="shared" si="55"/>
        <v>273.34999999999997</v>
      </c>
      <c r="N379" s="18">
        <f t="shared" si="56"/>
        <v>34</v>
      </c>
      <c r="O379" s="19">
        <f t="shared" si="57"/>
        <v>307.34999999999997</v>
      </c>
      <c r="P379" s="11">
        <v>1029.3800000000001</v>
      </c>
      <c r="Q379" s="12">
        <f t="shared" si="58"/>
        <v>1336.73</v>
      </c>
    </row>
    <row r="380" spans="1:17" x14ac:dyDescent="0.25">
      <c r="A380" s="2">
        <f t="shared" si="51"/>
        <v>363</v>
      </c>
      <c r="B380" s="21" t="s">
        <v>751</v>
      </c>
      <c r="C380" s="22" t="s">
        <v>752</v>
      </c>
      <c r="D380" s="13">
        <v>5470</v>
      </c>
      <c r="E380" s="13">
        <v>2782</v>
      </c>
      <c r="F380" s="4">
        <f t="shared" si="52"/>
        <v>8252</v>
      </c>
      <c r="G380" s="13">
        <v>5581</v>
      </c>
      <c r="H380" s="13">
        <v>2836</v>
      </c>
      <c r="I380" s="14">
        <f t="shared" si="53"/>
        <v>8417</v>
      </c>
      <c r="J380" s="15">
        <f t="shared" si="54"/>
        <v>111</v>
      </c>
      <c r="K380" s="16">
        <f t="shared" si="54"/>
        <v>54</v>
      </c>
      <c r="L380" s="17">
        <f t="shared" si="54"/>
        <v>165</v>
      </c>
      <c r="M380" s="18">
        <f t="shared" si="55"/>
        <v>551.66999999999996</v>
      </c>
      <c r="N380" s="18">
        <f t="shared" si="56"/>
        <v>108</v>
      </c>
      <c r="O380" s="19">
        <f t="shared" si="57"/>
        <v>659.67</v>
      </c>
      <c r="P380" s="11">
        <v>-36.380000000000003</v>
      </c>
      <c r="Q380" s="12">
        <f t="shared" si="58"/>
        <v>623.29</v>
      </c>
    </row>
    <row r="381" spans="1:17" x14ac:dyDescent="0.25">
      <c r="A381" s="2">
        <f t="shared" si="51"/>
        <v>364</v>
      </c>
      <c r="B381" s="21" t="s">
        <v>753</v>
      </c>
      <c r="C381" s="22" t="s">
        <v>754</v>
      </c>
      <c r="D381" s="13">
        <v>11742</v>
      </c>
      <c r="E381" s="13">
        <v>3025</v>
      </c>
      <c r="F381" s="4">
        <f t="shared" si="52"/>
        <v>14767</v>
      </c>
      <c r="G381" s="13">
        <v>12202</v>
      </c>
      <c r="H381" s="13">
        <v>3089</v>
      </c>
      <c r="I381" s="14">
        <f t="shared" si="53"/>
        <v>15291</v>
      </c>
      <c r="J381" s="15">
        <f t="shared" si="54"/>
        <v>460</v>
      </c>
      <c r="K381" s="16">
        <f t="shared" si="54"/>
        <v>64</v>
      </c>
      <c r="L381" s="17">
        <f t="shared" si="54"/>
        <v>524</v>
      </c>
      <c r="M381" s="18">
        <f t="shared" si="55"/>
        <v>2286.1999999999998</v>
      </c>
      <c r="N381" s="18">
        <f t="shared" si="56"/>
        <v>128</v>
      </c>
      <c r="O381" s="19">
        <f t="shared" si="57"/>
        <v>2414.1999999999998</v>
      </c>
      <c r="P381" s="11">
        <v>-3019.11</v>
      </c>
      <c r="Q381" s="12">
        <f t="shared" si="58"/>
        <v>-604.91000000000031</v>
      </c>
    </row>
    <row r="382" spans="1:17" x14ac:dyDescent="0.25">
      <c r="A382" s="2">
        <f t="shared" si="51"/>
        <v>365</v>
      </c>
      <c r="B382" s="21" t="s">
        <v>755</v>
      </c>
      <c r="C382" s="22" t="s">
        <v>756</v>
      </c>
      <c r="D382" s="13">
        <v>5907</v>
      </c>
      <c r="E382" s="13">
        <v>2750</v>
      </c>
      <c r="F382" s="4">
        <f t="shared" si="52"/>
        <v>8657</v>
      </c>
      <c r="G382" s="13">
        <v>6030</v>
      </c>
      <c r="H382" s="13">
        <v>2839</v>
      </c>
      <c r="I382" s="14">
        <f t="shared" si="53"/>
        <v>8869</v>
      </c>
      <c r="J382" s="15">
        <f t="shared" si="54"/>
        <v>123</v>
      </c>
      <c r="K382" s="16">
        <f t="shared" si="54"/>
        <v>89</v>
      </c>
      <c r="L382" s="17">
        <f t="shared" si="54"/>
        <v>212</v>
      </c>
      <c r="M382" s="18">
        <f t="shared" si="55"/>
        <v>611.30999999999995</v>
      </c>
      <c r="N382" s="18">
        <f t="shared" si="56"/>
        <v>178</v>
      </c>
      <c r="O382" s="19">
        <f t="shared" si="57"/>
        <v>789.31</v>
      </c>
      <c r="P382" s="11">
        <v>0</v>
      </c>
      <c r="Q382" s="12">
        <f t="shared" si="58"/>
        <v>789.31</v>
      </c>
    </row>
    <row r="383" spans="1:17" x14ac:dyDescent="0.25">
      <c r="A383" s="2">
        <f t="shared" si="51"/>
        <v>366</v>
      </c>
      <c r="B383" s="21" t="s">
        <v>757</v>
      </c>
      <c r="C383" s="22" t="s">
        <v>758</v>
      </c>
      <c r="D383" s="13">
        <v>5850</v>
      </c>
      <c r="E383" s="13">
        <v>2097</v>
      </c>
      <c r="F383" s="4">
        <f t="shared" si="52"/>
        <v>7947</v>
      </c>
      <c r="G383" s="13">
        <v>5870</v>
      </c>
      <c r="H383" s="13">
        <v>2099</v>
      </c>
      <c r="I383" s="14">
        <f t="shared" si="53"/>
        <v>7969</v>
      </c>
      <c r="J383" s="15">
        <f t="shared" si="54"/>
        <v>20</v>
      </c>
      <c r="K383" s="16">
        <f t="shared" si="54"/>
        <v>2</v>
      </c>
      <c r="L383" s="17">
        <f t="shared" si="54"/>
        <v>22</v>
      </c>
      <c r="M383" s="18">
        <f t="shared" si="55"/>
        <v>99.399999999999991</v>
      </c>
      <c r="N383" s="18">
        <f t="shared" si="56"/>
        <v>4</v>
      </c>
      <c r="O383" s="19">
        <f t="shared" si="57"/>
        <v>103.39999999999999</v>
      </c>
      <c r="P383" s="11">
        <v>-1115.69</v>
      </c>
      <c r="Q383" s="12">
        <f t="shared" si="58"/>
        <v>-1012.2900000000001</v>
      </c>
    </row>
    <row r="384" spans="1:17" x14ac:dyDescent="0.25">
      <c r="A384" s="2">
        <f t="shared" si="51"/>
        <v>367</v>
      </c>
      <c r="B384" s="21" t="s">
        <v>759</v>
      </c>
      <c r="C384" s="22" t="s">
        <v>760</v>
      </c>
      <c r="D384" s="13">
        <v>7072</v>
      </c>
      <c r="E384" s="13">
        <v>2023</v>
      </c>
      <c r="F384" s="4">
        <f t="shared" si="52"/>
        <v>9095</v>
      </c>
      <c r="G384" s="13">
        <v>7254</v>
      </c>
      <c r="H384" s="13">
        <v>2073</v>
      </c>
      <c r="I384" s="14">
        <f t="shared" si="53"/>
        <v>9327</v>
      </c>
      <c r="J384" s="15">
        <f t="shared" si="54"/>
        <v>182</v>
      </c>
      <c r="K384" s="16">
        <f t="shared" si="54"/>
        <v>50</v>
      </c>
      <c r="L384" s="17">
        <f t="shared" si="54"/>
        <v>232</v>
      </c>
      <c r="M384" s="18">
        <f t="shared" si="55"/>
        <v>904.54</v>
      </c>
      <c r="N384" s="18">
        <f t="shared" si="56"/>
        <v>100</v>
      </c>
      <c r="O384" s="19">
        <f t="shared" si="57"/>
        <v>1004.54</v>
      </c>
      <c r="P384" s="11">
        <v>-6243.6</v>
      </c>
      <c r="Q384" s="12">
        <f t="shared" si="58"/>
        <v>-5239.0600000000004</v>
      </c>
    </row>
    <row r="385" spans="1:17" x14ac:dyDescent="0.25">
      <c r="A385" s="2">
        <f t="shared" si="51"/>
        <v>368</v>
      </c>
      <c r="B385" s="21" t="s">
        <v>761</v>
      </c>
      <c r="C385" s="22" t="s">
        <v>762</v>
      </c>
      <c r="D385" s="13">
        <v>20517</v>
      </c>
      <c r="E385" s="13">
        <v>5248</v>
      </c>
      <c r="F385" s="4">
        <f t="shared" si="52"/>
        <v>25765</v>
      </c>
      <c r="G385" s="13">
        <v>20983</v>
      </c>
      <c r="H385" s="13">
        <v>5349</v>
      </c>
      <c r="I385" s="14">
        <f t="shared" si="53"/>
        <v>26332</v>
      </c>
      <c r="J385" s="15">
        <f t="shared" si="54"/>
        <v>466</v>
      </c>
      <c r="K385" s="16">
        <f t="shared" si="54"/>
        <v>101</v>
      </c>
      <c r="L385" s="17">
        <f t="shared" si="54"/>
        <v>567</v>
      </c>
      <c r="M385" s="18">
        <f t="shared" si="55"/>
        <v>2316.02</v>
      </c>
      <c r="N385" s="18">
        <f t="shared" si="56"/>
        <v>202</v>
      </c>
      <c r="O385" s="19">
        <f t="shared" si="57"/>
        <v>2518.02</v>
      </c>
      <c r="P385" s="11">
        <v>-2837.39</v>
      </c>
      <c r="Q385" s="12">
        <f t="shared" si="58"/>
        <v>-319.36999999999989</v>
      </c>
    </row>
    <row r="386" spans="1:17" x14ac:dyDescent="0.25">
      <c r="A386" s="2">
        <f t="shared" si="51"/>
        <v>369</v>
      </c>
      <c r="B386" s="21" t="s">
        <v>763</v>
      </c>
      <c r="C386" s="22" t="s">
        <v>764</v>
      </c>
      <c r="D386" s="13">
        <v>2129</v>
      </c>
      <c r="E386" s="13">
        <v>969</v>
      </c>
      <c r="F386" s="4">
        <f t="shared" si="52"/>
        <v>3098</v>
      </c>
      <c r="G386" s="13">
        <v>2530</v>
      </c>
      <c r="H386" s="13">
        <v>1154</v>
      </c>
      <c r="I386" s="14">
        <f t="shared" si="53"/>
        <v>3684</v>
      </c>
      <c r="J386" s="15">
        <f t="shared" si="54"/>
        <v>401</v>
      </c>
      <c r="K386" s="16">
        <f t="shared" si="54"/>
        <v>185</v>
      </c>
      <c r="L386" s="17">
        <f t="shared" si="54"/>
        <v>586</v>
      </c>
      <c r="M386" s="18">
        <f t="shared" si="55"/>
        <v>1992.9699999999998</v>
      </c>
      <c r="N386" s="18">
        <f t="shared" si="56"/>
        <v>370</v>
      </c>
      <c r="O386" s="19">
        <f t="shared" si="57"/>
        <v>2362.9699999999998</v>
      </c>
      <c r="P386" s="11">
        <v>-383.18</v>
      </c>
      <c r="Q386" s="12">
        <f t="shared" si="58"/>
        <v>1979.7899999999997</v>
      </c>
    </row>
    <row r="387" spans="1:17" x14ac:dyDescent="0.25">
      <c r="A387" s="2">
        <f t="shared" si="51"/>
        <v>370</v>
      </c>
      <c r="B387" s="21" t="s">
        <v>765</v>
      </c>
      <c r="C387" s="22" t="s">
        <v>766</v>
      </c>
      <c r="D387" s="13">
        <v>3008</v>
      </c>
      <c r="E387" s="13">
        <v>1345</v>
      </c>
      <c r="F387" s="4">
        <f t="shared" si="52"/>
        <v>4353</v>
      </c>
      <c r="G387" s="13">
        <v>3032</v>
      </c>
      <c r="H387" s="13">
        <v>1353</v>
      </c>
      <c r="I387" s="14">
        <f t="shared" si="53"/>
        <v>4385</v>
      </c>
      <c r="J387" s="15">
        <f t="shared" si="54"/>
        <v>24</v>
      </c>
      <c r="K387" s="16">
        <f t="shared" si="54"/>
        <v>8</v>
      </c>
      <c r="L387" s="17">
        <f t="shared" si="54"/>
        <v>32</v>
      </c>
      <c r="M387" s="18">
        <f t="shared" si="55"/>
        <v>119.28</v>
      </c>
      <c r="N387" s="18">
        <f t="shared" si="56"/>
        <v>16</v>
      </c>
      <c r="O387" s="19">
        <f t="shared" si="57"/>
        <v>135.28</v>
      </c>
      <c r="P387" s="11">
        <v>-1732.53</v>
      </c>
      <c r="Q387" s="12">
        <f t="shared" si="58"/>
        <v>-1597.25</v>
      </c>
    </row>
    <row r="388" spans="1:17" x14ac:dyDescent="0.25">
      <c r="A388" s="2">
        <f t="shared" si="51"/>
        <v>371</v>
      </c>
      <c r="B388" s="21" t="s">
        <v>767</v>
      </c>
      <c r="C388" s="22" t="s">
        <v>768</v>
      </c>
      <c r="D388" s="13">
        <v>9217</v>
      </c>
      <c r="E388" s="13">
        <v>4349</v>
      </c>
      <c r="F388" s="4">
        <f t="shared" si="52"/>
        <v>13566</v>
      </c>
      <c r="G388" s="13">
        <v>9700</v>
      </c>
      <c r="H388" s="13">
        <v>4651</v>
      </c>
      <c r="I388" s="14">
        <f t="shared" si="53"/>
        <v>14351</v>
      </c>
      <c r="J388" s="15">
        <f t="shared" si="54"/>
        <v>483</v>
      </c>
      <c r="K388" s="16">
        <f t="shared" si="54"/>
        <v>302</v>
      </c>
      <c r="L388" s="17">
        <f t="shared" si="54"/>
        <v>785</v>
      </c>
      <c r="M388" s="18">
        <f t="shared" si="55"/>
        <v>2400.5099999999998</v>
      </c>
      <c r="N388" s="18">
        <f t="shared" si="56"/>
        <v>604</v>
      </c>
      <c r="O388" s="19">
        <f t="shared" si="57"/>
        <v>3004.5099999999998</v>
      </c>
      <c r="P388" s="11">
        <v>631.41999999999996</v>
      </c>
      <c r="Q388" s="12">
        <f t="shared" si="58"/>
        <v>3635.93</v>
      </c>
    </row>
    <row r="389" spans="1:17" x14ac:dyDescent="0.25">
      <c r="A389" s="2">
        <f t="shared" si="51"/>
        <v>372</v>
      </c>
      <c r="B389" s="21" t="s">
        <v>769</v>
      </c>
      <c r="C389" s="22" t="s">
        <v>770</v>
      </c>
      <c r="D389" s="13">
        <v>10947</v>
      </c>
      <c r="E389" s="13">
        <v>5018</v>
      </c>
      <c r="F389" s="4">
        <f t="shared" si="52"/>
        <v>15965</v>
      </c>
      <c r="G389" s="13">
        <v>11282</v>
      </c>
      <c r="H389" s="13">
        <v>5170</v>
      </c>
      <c r="I389" s="14">
        <f t="shared" si="53"/>
        <v>16452</v>
      </c>
      <c r="J389" s="15">
        <f t="shared" si="54"/>
        <v>335</v>
      </c>
      <c r="K389" s="16">
        <f t="shared" si="54"/>
        <v>152</v>
      </c>
      <c r="L389" s="17">
        <f t="shared" si="54"/>
        <v>487</v>
      </c>
      <c r="M389" s="18">
        <f t="shared" si="55"/>
        <v>1664.9499999999998</v>
      </c>
      <c r="N389" s="18">
        <f t="shared" si="56"/>
        <v>304</v>
      </c>
      <c r="O389" s="19">
        <f t="shared" si="57"/>
        <v>1968.9499999999998</v>
      </c>
      <c r="P389" s="11">
        <v>968.87</v>
      </c>
      <c r="Q389" s="12">
        <f t="shared" si="58"/>
        <v>2937.8199999999997</v>
      </c>
    </row>
    <row r="390" spans="1:17" x14ac:dyDescent="0.25">
      <c r="A390" s="2">
        <f t="shared" si="51"/>
        <v>373</v>
      </c>
      <c r="B390" s="21" t="s">
        <v>771</v>
      </c>
      <c r="C390" s="22" t="s">
        <v>772</v>
      </c>
      <c r="D390" s="13">
        <v>585</v>
      </c>
      <c r="E390" s="13">
        <v>156</v>
      </c>
      <c r="F390" s="4">
        <f t="shared" si="52"/>
        <v>741</v>
      </c>
      <c r="G390" s="13">
        <v>585</v>
      </c>
      <c r="H390" s="13">
        <v>156</v>
      </c>
      <c r="I390" s="14">
        <f t="shared" si="53"/>
        <v>741</v>
      </c>
      <c r="J390" s="15">
        <f t="shared" ref="J390:L421" si="59">G390-D390</f>
        <v>0</v>
      </c>
      <c r="K390" s="16">
        <f t="shared" si="59"/>
        <v>0</v>
      </c>
      <c r="L390" s="17">
        <f t="shared" si="59"/>
        <v>0</v>
      </c>
      <c r="M390" s="18">
        <f t="shared" si="55"/>
        <v>0</v>
      </c>
      <c r="N390" s="18">
        <f t="shared" si="56"/>
        <v>0</v>
      </c>
      <c r="O390" s="19">
        <f t="shared" si="57"/>
        <v>0</v>
      </c>
      <c r="P390" s="11">
        <v>-1092.79</v>
      </c>
      <c r="Q390" s="12">
        <f t="shared" si="58"/>
        <v>-1092.79</v>
      </c>
    </row>
    <row r="391" spans="1:17" x14ac:dyDescent="0.25">
      <c r="A391" s="2">
        <f t="shared" si="51"/>
        <v>374</v>
      </c>
      <c r="B391" s="21" t="s">
        <v>773</v>
      </c>
      <c r="C391" s="22" t="s">
        <v>774</v>
      </c>
      <c r="D391" s="13">
        <v>1464</v>
      </c>
      <c r="E391" s="13">
        <v>516</v>
      </c>
      <c r="F391" s="4">
        <f t="shared" si="52"/>
        <v>1980</v>
      </c>
      <c r="G391" s="13">
        <v>1464</v>
      </c>
      <c r="H391" s="13">
        <v>516</v>
      </c>
      <c r="I391" s="14">
        <f t="shared" si="53"/>
        <v>1980</v>
      </c>
      <c r="J391" s="15">
        <f t="shared" si="59"/>
        <v>0</v>
      </c>
      <c r="K391" s="16">
        <f t="shared" si="59"/>
        <v>0</v>
      </c>
      <c r="L391" s="17">
        <f t="shared" si="59"/>
        <v>0</v>
      </c>
      <c r="M391" s="18">
        <f t="shared" si="55"/>
        <v>0</v>
      </c>
      <c r="N391" s="18">
        <f t="shared" si="56"/>
        <v>0</v>
      </c>
      <c r="O391" s="19">
        <f t="shared" si="57"/>
        <v>0</v>
      </c>
      <c r="P391" s="11">
        <v>51.83</v>
      </c>
      <c r="Q391" s="12">
        <f t="shared" si="58"/>
        <v>51.83</v>
      </c>
    </row>
    <row r="392" spans="1:17" x14ac:dyDescent="0.25">
      <c r="A392" s="2">
        <f t="shared" si="51"/>
        <v>375</v>
      </c>
      <c r="B392" s="21" t="s">
        <v>775</v>
      </c>
      <c r="C392" s="22" t="s">
        <v>776</v>
      </c>
      <c r="D392" s="13">
        <v>14086</v>
      </c>
      <c r="E392" s="13">
        <v>3668</v>
      </c>
      <c r="F392" s="4">
        <f t="shared" si="52"/>
        <v>17754</v>
      </c>
      <c r="G392" s="13">
        <v>14235</v>
      </c>
      <c r="H392" s="13">
        <v>3712</v>
      </c>
      <c r="I392" s="14">
        <f t="shared" si="53"/>
        <v>17947</v>
      </c>
      <c r="J392" s="15">
        <f t="shared" si="59"/>
        <v>149</v>
      </c>
      <c r="K392" s="16">
        <f t="shared" si="59"/>
        <v>44</v>
      </c>
      <c r="L392" s="17">
        <f t="shared" si="59"/>
        <v>193</v>
      </c>
      <c r="M392" s="18">
        <f t="shared" si="55"/>
        <v>740.53</v>
      </c>
      <c r="N392" s="18">
        <f t="shared" si="56"/>
        <v>88</v>
      </c>
      <c r="O392" s="19">
        <f t="shared" si="57"/>
        <v>828.53</v>
      </c>
      <c r="P392" s="11">
        <v>1156.1600000000001</v>
      </c>
      <c r="Q392" s="12">
        <f t="shared" si="58"/>
        <v>1984.69</v>
      </c>
    </row>
    <row r="393" spans="1:17" x14ac:dyDescent="0.25">
      <c r="A393" s="2">
        <f t="shared" si="51"/>
        <v>376</v>
      </c>
      <c r="B393" s="21" t="s">
        <v>777</v>
      </c>
      <c r="C393" s="22" t="s">
        <v>778</v>
      </c>
      <c r="D393" s="13">
        <v>8935</v>
      </c>
      <c r="E393" s="13">
        <v>5202</v>
      </c>
      <c r="F393" s="4">
        <f t="shared" si="52"/>
        <v>14137</v>
      </c>
      <c r="G393" s="13">
        <v>8968</v>
      </c>
      <c r="H393" s="13">
        <v>5211</v>
      </c>
      <c r="I393" s="14">
        <f t="shared" si="53"/>
        <v>14179</v>
      </c>
      <c r="J393" s="15">
        <f t="shared" si="59"/>
        <v>33</v>
      </c>
      <c r="K393" s="16">
        <f t="shared" si="59"/>
        <v>9</v>
      </c>
      <c r="L393" s="17">
        <f t="shared" si="59"/>
        <v>42</v>
      </c>
      <c r="M393" s="18">
        <f t="shared" si="55"/>
        <v>164.01</v>
      </c>
      <c r="N393" s="18">
        <f t="shared" si="56"/>
        <v>18</v>
      </c>
      <c r="O393" s="19">
        <f t="shared" si="57"/>
        <v>182.01</v>
      </c>
      <c r="P393" s="11">
        <v>-969.15</v>
      </c>
      <c r="Q393" s="12">
        <f t="shared" si="58"/>
        <v>-787.14</v>
      </c>
    </row>
    <row r="394" spans="1:17" x14ac:dyDescent="0.25">
      <c r="A394" s="2">
        <f t="shared" si="51"/>
        <v>377</v>
      </c>
      <c r="B394" s="21" t="s">
        <v>779</v>
      </c>
      <c r="C394" s="22" t="s">
        <v>780</v>
      </c>
      <c r="D394" s="13">
        <v>7645</v>
      </c>
      <c r="E394" s="13">
        <v>2094</v>
      </c>
      <c r="F394" s="4">
        <f t="shared" si="52"/>
        <v>9739</v>
      </c>
      <c r="G394" s="13">
        <v>7657</v>
      </c>
      <c r="H394" s="13">
        <v>2096</v>
      </c>
      <c r="I394" s="14">
        <f t="shared" si="53"/>
        <v>9753</v>
      </c>
      <c r="J394" s="15">
        <f t="shared" si="59"/>
        <v>12</v>
      </c>
      <c r="K394" s="16">
        <f t="shared" si="59"/>
        <v>2</v>
      </c>
      <c r="L394" s="17">
        <f t="shared" si="59"/>
        <v>14</v>
      </c>
      <c r="M394" s="18">
        <f t="shared" si="55"/>
        <v>59.64</v>
      </c>
      <c r="N394" s="18">
        <f t="shared" si="56"/>
        <v>4</v>
      </c>
      <c r="O394" s="19">
        <f t="shared" si="57"/>
        <v>63.64</v>
      </c>
      <c r="P394" s="11">
        <v>-1416.42</v>
      </c>
      <c r="Q394" s="12">
        <f t="shared" si="58"/>
        <v>-1352.78</v>
      </c>
    </row>
    <row r="395" spans="1:17" x14ac:dyDescent="0.25">
      <c r="A395" s="2">
        <f t="shared" si="51"/>
        <v>378</v>
      </c>
      <c r="B395" s="21" t="s">
        <v>781</v>
      </c>
      <c r="C395" s="22" t="s">
        <v>782</v>
      </c>
      <c r="D395" s="13">
        <v>6879</v>
      </c>
      <c r="E395" s="13">
        <v>1501</v>
      </c>
      <c r="F395" s="4">
        <f t="shared" si="52"/>
        <v>8380</v>
      </c>
      <c r="G395" s="13">
        <v>6977</v>
      </c>
      <c r="H395" s="13">
        <v>1515</v>
      </c>
      <c r="I395" s="14">
        <f t="shared" si="53"/>
        <v>8492</v>
      </c>
      <c r="J395" s="15">
        <f t="shared" si="59"/>
        <v>98</v>
      </c>
      <c r="K395" s="16">
        <f t="shared" si="59"/>
        <v>14</v>
      </c>
      <c r="L395" s="17">
        <f t="shared" si="59"/>
        <v>112</v>
      </c>
      <c r="M395" s="18">
        <f t="shared" si="55"/>
        <v>487.06</v>
      </c>
      <c r="N395" s="18">
        <f t="shared" si="56"/>
        <v>28</v>
      </c>
      <c r="O395" s="19">
        <f t="shared" si="57"/>
        <v>515.05999999999995</v>
      </c>
      <c r="P395" s="11">
        <v>-1786.94</v>
      </c>
      <c r="Q395" s="12">
        <f t="shared" si="58"/>
        <v>-1271.8800000000001</v>
      </c>
    </row>
    <row r="396" spans="1:17" x14ac:dyDescent="0.25">
      <c r="A396" s="2">
        <f t="shared" si="51"/>
        <v>379</v>
      </c>
      <c r="B396" s="21" t="s">
        <v>783</v>
      </c>
      <c r="C396" s="22" t="s">
        <v>784</v>
      </c>
      <c r="D396" s="13">
        <v>5753</v>
      </c>
      <c r="E396" s="13">
        <v>762</v>
      </c>
      <c r="F396" s="4">
        <f t="shared" si="52"/>
        <v>6515</v>
      </c>
      <c r="G396" s="13">
        <v>5781</v>
      </c>
      <c r="H396" s="13">
        <v>763</v>
      </c>
      <c r="I396" s="14">
        <f t="shared" si="53"/>
        <v>6544</v>
      </c>
      <c r="J396" s="15">
        <f t="shared" si="59"/>
        <v>28</v>
      </c>
      <c r="K396" s="16">
        <f t="shared" si="59"/>
        <v>1</v>
      </c>
      <c r="L396" s="17">
        <f t="shared" si="59"/>
        <v>29</v>
      </c>
      <c r="M396" s="18">
        <f t="shared" si="55"/>
        <v>139.16</v>
      </c>
      <c r="N396" s="18">
        <f t="shared" si="56"/>
        <v>2</v>
      </c>
      <c r="O396" s="19">
        <f t="shared" si="57"/>
        <v>141.16</v>
      </c>
      <c r="P396" s="11">
        <v>-7.0000000000000007E-2</v>
      </c>
      <c r="Q396" s="12">
        <f t="shared" si="58"/>
        <v>141.09</v>
      </c>
    </row>
    <row r="397" spans="1:17" x14ac:dyDescent="0.25">
      <c r="A397" s="2">
        <f t="shared" si="51"/>
        <v>380</v>
      </c>
      <c r="B397" s="21" t="s">
        <v>785</v>
      </c>
      <c r="C397" s="22" t="s">
        <v>786</v>
      </c>
      <c r="D397" s="13">
        <v>6394</v>
      </c>
      <c r="E397" s="13">
        <v>2671</v>
      </c>
      <c r="F397" s="4">
        <f t="shared" si="52"/>
        <v>9065</v>
      </c>
      <c r="G397" s="13">
        <v>6436</v>
      </c>
      <c r="H397" s="13">
        <v>2693</v>
      </c>
      <c r="I397" s="14">
        <f t="shared" si="53"/>
        <v>9129</v>
      </c>
      <c r="J397" s="15">
        <f t="shared" si="59"/>
        <v>42</v>
      </c>
      <c r="K397" s="16">
        <f t="shared" si="59"/>
        <v>22</v>
      </c>
      <c r="L397" s="17">
        <f t="shared" si="59"/>
        <v>64</v>
      </c>
      <c r="M397" s="18">
        <f t="shared" si="55"/>
        <v>208.73999999999998</v>
      </c>
      <c r="N397" s="18">
        <f t="shared" si="56"/>
        <v>44</v>
      </c>
      <c r="O397" s="19">
        <f t="shared" si="57"/>
        <v>252.73999999999998</v>
      </c>
      <c r="P397" s="11">
        <v>-158.91</v>
      </c>
      <c r="Q397" s="12">
        <f t="shared" si="58"/>
        <v>93.829999999999984</v>
      </c>
    </row>
    <row r="398" spans="1:17" x14ac:dyDescent="0.25">
      <c r="A398" s="2">
        <f t="shared" si="51"/>
        <v>381</v>
      </c>
      <c r="B398" s="21" t="s">
        <v>787</v>
      </c>
      <c r="C398" s="22" t="s">
        <v>788</v>
      </c>
      <c r="D398" s="13">
        <v>6936</v>
      </c>
      <c r="E398" s="13">
        <v>1859</v>
      </c>
      <c r="F398" s="4">
        <f t="shared" si="52"/>
        <v>8795</v>
      </c>
      <c r="G398" s="13">
        <v>7051</v>
      </c>
      <c r="H398" s="13">
        <v>1929</v>
      </c>
      <c r="I398" s="14">
        <f t="shared" si="53"/>
        <v>8980</v>
      </c>
      <c r="J398" s="15">
        <f t="shared" si="59"/>
        <v>115</v>
      </c>
      <c r="K398" s="16">
        <f t="shared" si="59"/>
        <v>70</v>
      </c>
      <c r="L398" s="17">
        <f t="shared" si="59"/>
        <v>185</v>
      </c>
      <c r="M398" s="18">
        <f t="shared" si="55"/>
        <v>571.54999999999995</v>
      </c>
      <c r="N398" s="18">
        <f t="shared" si="56"/>
        <v>140</v>
      </c>
      <c r="O398" s="19">
        <f t="shared" si="57"/>
        <v>711.55</v>
      </c>
      <c r="P398" s="11">
        <v>-241.96</v>
      </c>
      <c r="Q398" s="12">
        <f t="shared" si="58"/>
        <v>469.58999999999992</v>
      </c>
    </row>
    <row r="399" spans="1:17" x14ac:dyDescent="0.25">
      <c r="A399" s="2">
        <f t="shared" si="51"/>
        <v>382</v>
      </c>
      <c r="B399" s="21" t="s">
        <v>789</v>
      </c>
      <c r="C399" s="22" t="s">
        <v>790</v>
      </c>
      <c r="D399" s="13">
        <v>45179</v>
      </c>
      <c r="E399" s="13">
        <v>23789</v>
      </c>
      <c r="F399" s="4">
        <f t="shared" si="52"/>
        <v>68968</v>
      </c>
      <c r="G399" s="13">
        <v>45678</v>
      </c>
      <c r="H399" s="13">
        <v>24045</v>
      </c>
      <c r="I399" s="14">
        <f t="shared" si="53"/>
        <v>69723</v>
      </c>
      <c r="J399" s="15">
        <f t="shared" si="59"/>
        <v>499</v>
      </c>
      <c r="K399" s="16">
        <f t="shared" si="59"/>
        <v>256</v>
      </c>
      <c r="L399" s="17">
        <f t="shared" si="59"/>
        <v>755</v>
      </c>
      <c r="M399" s="18">
        <f t="shared" si="55"/>
        <v>2480.0299999999997</v>
      </c>
      <c r="N399" s="18">
        <f t="shared" si="56"/>
        <v>512</v>
      </c>
      <c r="O399" s="19">
        <f t="shared" si="57"/>
        <v>2992.0299999999997</v>
      </c>
      <c r="P399" s="11">
        <v>-6.43</v>
      </c>
      <c r="Q399" s="12">
        <f t="shared" si="58"/>
        <v>2985.6</v>
      </c>
    </row>
    <row r="400" spans="1:17" x14ac:dyDescent="0.25">
      <c r="A400" s="2">
        <f t="shared" si="51"/>
        <v>383</v>
      </c>
      <c r="B400" s="21" t="s">
        <v>791</v>
      </c>
      <c r="C400" s="22" t="s">
        <v>792</v>
      </c>
      <c r="D400" s="13">
        <v>3830</v>
      </c>
      <c r="E400" s="13">
        <v>1422</v>
      </c>
      <c r="F400" s="4">
        <f t="shared" si="52"/>
        <v>5252</v>
      </c>
      <c r="G400" s="13">
        <v>4052</v>
      </c>
      <c r="H400" s="13">
        <v>1580</v>
      </c>
      <c r="I400" s="14">
        <f t="shared" si="53"/>
        <v>5632</v>
      </c>
      <c r="J400" s="15">
        <f t="shared" si="59"/>
        <v>222</v>
      </c>
      <c r="K400" s="16">
        <f t="shared" si="59"/>
        <v>158</v>
      </c>
      <c r="L400" s="17">
        <f t="shared" si="59"/>
        <v>380</v>
      </c>
      <c r="M400" s="18">
        <f t="shared" si="55"/>
        <v>1103.3399999999999</v>
      </c>
      <c r="N400" s="18">
        <f t="shared" si="56"/>
        <v>316</v>
      </c>
      <c r="O400" s="19">
        <f t="shared" si="57"/>
        <v>1419.34</v>
      </c>
      <c r="P400" s="11">
        <v>0</v>
      </c>
      <c r="Q400" s="12">
        <f t="shared" si="58"/>
        <v>1419.34</v>
      </c>
    </row>
    <row r="401" spans="1:17" x14ac:dyDescent="0.25">
      <c r="A401" s="2">
        <f t="shared" si="51"/>
        <v>384</v>
      </c>
      <c r="B401" s="21" t="s">
        <v>793</v>
      </c>
      <c r="C401" s="22" t="s">
        <v>794</v>
      </c>
      <c r="D401" s="13">
        <v>12519</v>
      </c>
      <c r="E401" s="13">
        <v>5242</v>
      </c>
      <c r="F401" s="4">
        <f t="shared" si="52"/>
        <v>17761</v>
      </c>
      <c r="G401" s="13">
        <v>12758</v>
      </c>
      <c r="H401" s="13">
        <v>5366</v>
      </c>
      <c r="I401" s="14">
        <f t="shared" si="53"/>
        <v>18124</v>
      </c>
      <c r="J401" s="15">
        <f t="shared" si="59"/>
        <v>239</v>
      </c>
      <c r="K401" s="16">
        <f t="shared" si="59"/>
        <v>124</v>
      </c>
      <c r="L401" s="17">
        <f t="shared" si="59"/>
        <v>363</v>
      </c>
      <c r="M401" s="18">
        <f t="shared" si="55"/>
        <v>1187.83</v>
      </c>
      <c r="N401" s="18">
        <f t="shared" si="56"/>
        <v>248</v>
      </c>
      <c r="O401" s="19">
        <f t="shared" si="57"/>
        <v>1435.83</v>
      </c>
      <c r="P401" s="11">
        <v>0</v>
      </c>
      <c r="Q401" s="12">
        <f t="shared" si="58"/>
        <v>1435.83</v>
      </c>
    </row>
    <row r="402" spans="1:17" x14ac:dyDescent="0.25">
      <c r="A402" s="2">
        <f t="shared" si="51"/>
        <v>385</v>
      </c>
      <c r="B402" s="21" t="s">
        <v>795</v>
      </c>
      <c r="C402" s="22" t="s">
        <v>796</v>
      </c>
      <c r="D402" s="13">
        <v>11367</v>
      </c>
      <c r="E402" s="13">
        <v>4397</v>
      </c>
      <c r="F402" s="4">
        <f t="shared" si="52"/>
        <v>15764</v>
      </c>
      <c r="G402" s="13">
        <v>11683</v>
      </c>
      <c r="H402" s="13">
        <v>4553</v>
      </c>
      <c r="I402" s="14">
        <f t="shared" si="53"/>
        <v>16236</v>
      </c>
      <c r="J402" s="15">
        <f t="shared" si="59"/>
        <v>316</v>
      </c>
      <c r="K402" s="16">
        <f t="shared" si="59"/>
        <v>156</v>
      </c>
      <c r="L402" s="17">
        <f t="shared" si="59"/>
        <v>472</v>
      </c>
      <c r="M402" s="18">
        <f t="shared" si="55"/>
        <v>1570.52</v>
      </c>
      <c r="N402" s="18">
        <f t="shared" si="56"/>
        <v>312</v>
      </c>
      <c r="O402" s="19">
        <f t="shared" si="57"/>
        <v>1882.52</v>
      </c>
      <c r="P402" s="11">
        <v>0</v>
      </c>
      <c r="Q402" s="12">
        <f t="shared" si="58"/>
        <v>1882.52</v>
      </c>
    </row>
    <row r="403" spans="1:17" x14ac:dyDescent="0.25">
      <c r="A403" s="2">
        <f t="shared" si="51"/>
        <v>386</v>
      </c>
      <c r="B403" s="21" t="s">
        <v>797</v>
      </c>
      <c r="C403" s="22" t="s">
        <v>798</v>
      </c>
      <c r="D403" s="13">
        <v>5382</v>
      </c>
      <c r="E403" s="13">
        <v>2141</v>
      </c>
      <c r="F403" s="4">
        <f t="shared" si="52"/>
        <v>7523</v>
      </c>
      <c r="G403" s="13">
        <v>5515</v>
      </c>
      <c r="H403" s="13">
        <v>2160</v>
      </c>
      <c r="I403" s="14">
        <f t="shared" si="53"/>
        <v>7675</v>
      </c>
      <c r="J403" s="15">
        <f t="shared" si="59"/>
        <v>133</v>
      </c>
      <c r="K403" s="16">
        <f t="shared" si="59"/>
        <v>19</v>
      </c>
      <c r="L403" s="17">
        <f t="shared" si="59"/>
        <v>152</v>
      </c>
      <c r="M403" s="18">
        <f t="shared" si="55"/>
        <v>661.01</v>
      </c>
      <c r="N403" s="18">
        <f t="shared" si="56"/>
        <v>38</v>
      </c>
      <c r="O403" s="19">
        <f t="shared" si="57"/>
        <v>699.01</v>
      </c>
      <c r="P403" s="11">
        <v>-524.1</v>
      </c>
      <c r="Q403" s="12">
        <f t="shared" si="58"/>
        <v>174.90999999999997</v>
      </c>
    </row>
    <row r="404" spans="1:17" x14ac:dyDescent="0.25">
      <c r="A404" s="2">
        <f t="shared" si="51"/>
        <v>387</v>
      </c>
      <c r="B404" s="21" t="s">
        <v>799</v>
      </c>
      <c r="C404" s="22" t="s">
        <v>800</v>
      </c>
      <c r="D404" s="13">
        <v>9852</v>
      </c>
      <c r="E404" s="13">
        <v>5397</v>
      </c>
      <c r="F404" s="4">
        <f t="shared" si="52"/>
        <v>15249</v>
      </c>
      <c r="G404" s="13">
        <v>9991</v>
      </c>
      <c r="H404" s="13">
        <v>5474</v>
      </c>
      <c r="I404" s="14">
        <f t="shared" si="53"/>
        <v>15465</v>
      </c>
      <c r="J404" s="15">
        <f t="shared" si="59"/>
        <v>139</v>
      </c>
      <c r="K404" s="16">
        <f t="shared" si="59"/>
        <v>77</v>
      </c>
      <c r="L404" s="17">
        <f t="shared" si="59"/>
        <v>216</v>
      </c>
      <c r="M404" s="18">
        <f t="shared" si="55"/>
        <v>690.82999999999993</v>
      </c>
      <c r="N404" s="18">
        <f t="shared" si="56"/>
        <v>154</v>
      </c>
      <c r="O404" s="19">
        <f t="shared" si="57"/>
        <v>844.82999999999993</v>
      </c>
      <c r="P404" s="11">
        <v>-1.04</v>
      </c>
      <c r="Q404" s="12">
        <f t="shared" si="58"/>
        <v>843.79</v>
      </c>
    </row>
    <row r="405" spans="1:17" x14ac:dyDescent="0.25">
      <c r="A405" s="2">
        <f t="shared" si="51"/>
        <v>388</v>
      </c>
      <c r="B405" s="21" t="s">
        <v>801</v>
      </c>
      <c r="C405" s="22" t="s">
        <v>802</v>
      </c>
      <c r="D405" s="13">
        <v>17748</v>
      </c>
      <c r="E405" s="13">
        <v>4915</v>
      </c>
      <c r="F405" s="4">
        <f t="shared" si="52"/>
        <v>22663</v>
      </c>
      <c r="G405" s="13">
        <v>18140</v>
      </c>
      <c r="H405" s="13">
        <v>5032</v>
      </c>
      <c r="I405" s="14">
        <f t="shared" si="53"/>
        <v>23172</v>
      </c>
      <c r="J405" s="15">
        <f t="shared" si="59"/>
        <v>392</v>
      </c>
      <c r="K405" s="16">
        <f t="shared" si="59"/>
        <v>117</v>
      </c>
      <c r="L405" s="17">
        <f t="shared" si="59"/>
        <v>509</v>
      </c>
      <c r="M405" s="18">
        <f t="shared" si="55"/>
        <v>1948.24</v>
      </c>
      <c r="N405" s="18">
        <f t="shared" si="56"/>
        <v>234</v>
      </c>
      <c r="O405" s="19">
        <f t="shared" si="57"/>
        <v>2182.2399999999998</v>
      </c>
      <c r="P405" s="11">
        <v>-1285.1400000000001</v>
      </c>
      <c r="Q405" s="12">
        <f t="shared" si="58"/>
        <v>897.09999999999968</v>
      </c>
    </row>
    <row r="406" spans="1:17" x14ac:dyDescent="0.25">
      <c r="A406" s="2">
        <f t="shared" si="51"/>
        <v>389</v>
      </c>
      <c r="B406" s="21" t="s">
        <v>803</v>
      </c>
      <c r="C406" s="22" t="s">
        <v>804</v>
      </c>
      <c r="D406" s="13">
        <v>4464</v>
      </c>
      <c r="E406" s="13">
        <v>2111</v>
      </c>
      <c r="F406" s="4">
        <f t="shared" si="52"/>
        <v>6575</v>
      </c>
      <c r="G406" s="13">
        <v>4631</v>
      </c>
      <c r="H406" s="13">
        <v>2201</v>
      </c>
      <c r="I406" s="14">
        <f t="shared" si="53"/>
        <v>6832</v>
      </c>
      <c r="J406" s="15">
        <f t="shared" si="59"/>
        <v>167</v>
      </c>
      <c r="K406" s="16">
        <f t="shared" si="59"/>
        <v>90</v>
      </c>
      <c r="L406" s="17">
        <f t="shared" si="59"/>
        <v>257</v>
      </c>
      <c r="M406" s="18">
        <f t="shared" si="55"/>
        <v>829.99</v>
      </c>
      <c r="N406" s="18">
        <f t="shared" si="56"/>
        <v>180</v>
      </c>
      <c r="O406" s="19">
        <f t="shared" si="57"/>
        <v>1009.99</v>
      </c>
      <c r="P406" s="11">
        <v>-219.64</v>
      </c>
      <c r="Q406" s="12">
        <f t="shared" si="58"/>
        <v>790.35</v>
      </c>
    </row>
    <row r="407" spans="1:17" x14ac:dyDescent="0.25">
      <c r="A407" s="2">
        <f t="shared" si="51"/>
        <v>390</v>
      </c>
      <c r="B407" s="21" t="s">
        <v>805</v>
      </c>
      <c r="C407" s="22" t="s">
        <v>806</v>
      </c>
      <c r="D407" s="13">
        <v>7614</v>
      </c>
      <c r="E407" s="13">
        <v>1822</v>
      </c>
      <c r="F407" s="4">
        <f t="shared" si="52"/>
        <v>9436</v>
      </c>
      <c r="G407" s="13">
        <v>7831</v>
      </c>
      <c r="H407" s="13">
        <v>1883</v>
      </c>
      <c r="I407" s="14">
        <f t="shared" si="53"/>
        <v>9714</v>
      </c>
      <c r="J407" s="15">
        <f t="shared" si="59"/>
        <v>217</v>
      </c>
      <c r="K407" s="16">
        <f t="shared" si="59"/>
        <v>61</v>
      </c>
      <c r="L407" s="17">
        <f t="shared" si="59"/>
        <v>278</v>
      </c>
      <c r="M407" s="18">
        <f t="shared" si="55"/>
        <v>1078.49</v>
      </c>
      <c r="N407" s="18">
        <f t="shared" si="56"/>
        <v>122</v>
      </c>
      <c r="O407" s="19">
        <f t="shared" si="57"/>
        <v>1200.49</v>
      </c>
      <c r="P407" s="11">
        <v>-1443.19</v>
      </c>
      <c r="Q407" s="12">
        <f t="shared" si="58"/>
        <v>-242.70000000000005</v>
      </c>
    </row>
    <row r="408" spans="1:17" x14ac:dyDescent="0.25">
      <c r="A408" s="2">
        <f t="shared" si="51"/>
        <v>391</v>
      </c>
      <c r="B408" s="21" t="s">
        <v>807</v>
      </c>
      <c r="C408" s="22" t="s">
        <v>808</v>
      </c>
      <c r="D408" s="13">
        <v>3931</v>
      </c>
      <c r="E408" s="13">
        <v>766</v>
      </c>
      <c r="F408" s="4">
        <f t="shared" si="52"/>
        <v>4697</v>
      </c>
      <c r="G408" s="13">
        <v>3940</v>
      </c>
      <c r="H408" s="13">
        <v>768</v>
      </c>
      <c r="I408" s="14">
        <f t="shared" si="53"/>
        <v>4708</v>
      </c>
      <c r="J408" s="15">
        <f t="shared" si="59"/>
        <v>9</v>
      </c>
      <c r="K408" s="16">
        <f t="shared" si="59"/>
        <v>2</v>
      </c>
      <c r="L408" s="17">
        <f t="shared" si="59"/>
        <v>11</v>
      </c>
      <c r="M408" s="18">
        <f t="shared" si="55"/>
        <v>44.73</v>
      </c>
      <c r="N408" s="18">
        <f t="shared" si="56"/>
        <v>4</v>
      </c>
      <c r="O408" s="19">
        <f t="shared" si="57"/>
        <v>48.73</v>
      </c>
      <c r="P408" s="11">
        <v>-18.329999999999998</v>
      </c>
      <c r="Q408" s="12">
        <f t="shared" si="58"/>
        <v>30.4</v>
      </c>
    </row>
    <row r="409" spans="1:17" x14ac:dyDescent="0.25">
      <c r="A409" s="2">
        <f t="shared" si="51"/>
        <v>392</v>
      </c>
      <c r="B409" s="21" t="s">
        <v>809</v>
      </c>
      <c r="C409" s="22" t="s">
        <v>810</v>
      </c>
      <c r="D409" s="13">
        <v>2929</v>
      </c>
      <c r="E409" s="13">
        <v>1129</v>
      </c>
      <c r="F409" s="4">
        <f t="shared" si="52"/>
        <v>4058</v>
      </c>
      <c r="G409" s="13">
        <v>2935</v>
      </c>
      <c r="H409" s="13">
        <v>1133</v>
      </c>
      <c r="I409" s="14">
        <f t="shared" si="53"/>
        <v>4068</v>
      </c>
      <c r="J409" s="15">
        <f t="shared" si="59"/>
        <v>6</v>
      </c>
      <c r="K409" s="16">
        <f t="shared" si="59"/>
        <v>4</v>
      </c>
      <c r="L409" s="17">
        <f t="shared" si="59"/>
        <v>10</v>
      </c>
      <c r="M409" s="18">
        <f t="shared" si="55"/>
        <v>29.82</v>
      </c>
      <c r="N409" s="18">
        <f t="shared" si="56"/>
        <v>8</v>
      </c>
      <c r="O409" s="19">
        <f t="shared" si="57"/>
        <v>37.82</v>
      </c>
      <c r="P409" s="11">
        <v>1274.01</v>
      </c>
      <c r="Q409" s="12">
        <f t="shared" si="58"/>
        <v>1311.83</v>
      </c>
    </row>
    <row r="410" spans="1:17" x14ac:dyDescent="0.25">
      <c r="A410" s="2">
        <f t="shared" si="51"/>
        <v>393</v>
      </c>
      <c r="B410" s="21" t="s">
        <v>811</v>
      </c>
      <c r="C410" s="22" t="s">
        <v>812</v>
      </c>
      <c r="D410" s="13">
        <v>2981</v>
      </c>
      <c r="E410" s="13">
        <v>756</v>
      </c>
      <c r="F410" s="4">
        <f t="shared" si="52"/>
        <v>3737</v>
      </c>
      <c r="G410" s="13">
        <v>3025</v>
      </c>
      <c r="H410" s="13">
        <v>768</v>
      </c>
      <c r="I410" s="14">
        <f t="shared" si="53"/>
        <v>3793</v>
      </c>
      <c r="J410" s="15">
        <f t="shared" si="59"/>
        <v>44</v>
      </c>
      <c r="K410" s="16">
        <f t="shared" si="59"/>
        <v>12</v>
      </c>
      <c r="L410" s="17">
        <f t="shared" si="59"/>
        <v>56</v>
      </c>
      <c r="M410" s="18">
        <f t="shared" si="55"/>
        <v>218.67999999999998</v>
      </c>
      <c r="N410" s="18">
        <f t="shared" si="56"/>
        <v>24</v>
      </c>
      <c r="O410" s="19">
        <f t="shared" si="57"/>
        <v>242.67999999999998</v>
      </c>
      <c r="P410" s="11">
        <v>-174.53</v>
      </c>
      <c r="Q410" s="12">
        <f t="shared" si="58"/>
        <v>68.149999999999977</v>
      </c>
    </row>
    <row r="411" spans="1:17" x14ac:dyDescent="0.25">
      <c r="A411" s="2">
        <f t="shared" si="51"/>
        <v>394</v>
      </c>
      <c r="B411" s="21" t="s">
        <v>813</v>
      </c>
      <c r="C411" s="22" t="s">
        <v>814</v>
      </c>
      <c r="D411" s="13">
        <v>9343</v>
      </c>
      <c r="E411" s="13">
        <v>3318</v>
      </c>
      <c r="F411" s="4">
        <f t="shared" si="52"/>
        <v>12661</v>
      </c>
      <c r="G411" s="13">
        <v>9438</v>
      </c>
      <c r="H411" s="13">
        <v>3353</v>
      </c>
      <c r="I411" s="14">
        <f t="shared" si="53"/>
        <v>12791</v>
      </c>
      <c r="J411" s="15">
        <f t="shared" si="59"/>
        <v>95</v>
      </c>
      <c r="K411" s="16">
        <f t="shared" si="59"/>
        <v>35</v>
      </c>
      <c r="L411" s="17">
        <f t="shared" si="59"/>
        <v>130</v>
      </c>
      <c r="M411" s="18">
        <f t="shared" si="55"/>
        <v>472.15</v>
      </c>
      <c r="N411" s="18">
        <f t="shared" si="56"/>
        <v>70</v>
      </c>
      <c r="O411" s="19">
        <f t="shared" si="57"/>
        <v>542.15</v>
      </c>
      <c r="P411" s="11">
        <v>-970.29</v>
      </c>
      <c r="Q411" s="12">
        <f t="shared" si="58"/>
        <v>-428.14</v>
      </c>
    </row>
    <row r="412" spans="1:17" x14ac:dyDescent="0.25">
      <c r="A412" s="2">
        <f t="shared" si="51"/>
        <v>395</v>
      </c>
      <c r="B412" s="21" t="s">
        <v>815</v>
      </c>
      <c r="C412" s="22" t="s">
        <v>816</v>
      </c>
      <c r="D412" s="13">
        <v>3427</v>
      </c>
      <c r="E412" s="13">
        <v>1407</v>
      </c>
      <c r="F412" s="4">
        <f t="shared" si="52"/>
        <v>4834</v>
      </c>
      <c r="G412" s="13">
        <v>3457</v>
      </c>
      <c r="H412" s="13">
        <v>1409</v>
      </c>
      <c r="I412" s="14">
        <f t="shared" si="53"/>
        <v>4866</v>
      </c>
      <c r="J412" s="15">
        <f t="shared" si="59"/>
        <v>30</v>
      </c>
      <c r="K412" s="16">
        <f t="shared" si="59"/>
        <v>2</v>
      </c>
      <c r="L412" s="17">
        <f t="shared" si="59"/>
        <v>32</v>
      </c>
      <c r="M412" s="18">
        <f t="shared" si="55"/>
        <v>149.1</v>
      </c>
      <c r="N412" s="18">
        <f t="shared" si="56"/>
        <v>4</v>
      </c>
      <c r="O412" s="19">
        <f t="shared" si="57"/>
        <v>153.1</v>
      </c>
      <c r="P412" s="11">
        <v>0</v>
      </c>
      <c r="Q412" s="12">
        <f t="shared" si="58"/>
        <v>153.1</v>
      </c>
    </row>
    <row r="413" spans="1:17" x14ac:dyDescent="0.25">
      <c r="A413" s="2">
        <f t="shared" si="51"/>
        <v>396</v>
      </c>
      <c r="B413" s="21" t="s">
        <v>817</v>
      </c>
      <c r="C413" s="22" t="s">
        <v>818</v>
      </c>
      <c r="D413" s="13">
        <v>71654</v>
      </c>
      <c r="E413" s="13">
        <v>35093</v>
      </c>
      <c r="F413" s="4">
        <f t="shared" si="52"/>
        <v>106747</v>
      </c>
      <c r="G413" s="13">
        <v>71996</v>
      </c>
      <c r="H413" s="13">
        <v>35241</v>
      </c>
      <c r="I413" s="14">
        <f t="shared" si="53"/>
        <v>107237</v>
      </c>
      <c r="J413" s="15">
        <f t="shared" si="59"/>
        <v>342</v>
      </c>
      <c r="K413" s="16">
        <f t="shared" si="59"/>
        <v>148</v>
      </c>
      <c r="L413" s="17">
        <f t="shared" si="59"/>
        <v>490</v>
      </c>
      <c r="M413" s="18">
        <f t="shared" si="55"/>
        <v>1699.74</v>
      </c>
      <c r="N413" s="18">
        <f t="shared" si="56"/>
        <v>296</v>
      </c>
      <c r="O413" s="19">
        <f t="shared" si="57"/>
        <v>1995.74</v>
      </c>
      <c r="P413" s="11">
        <v>-348.8</v>
      </c>
      <c r="Q413" s="12">
        <f t="shared" si="58"/>
        <v>1646.94</v>
      </c>
    </row>
    <row r="414" spans="1:17" x14ac:dyDescent="0.25">
      <c r="A414" s="2">
        <f t="shared" si="51"/>
        <v>397</v>
      </c>
      <c r="B414" s="21" t="s">
        <v>819</v>
      </c>
      <c r="C414" s="22" t="s">
        <v>820</v>
      </c>
      <c r="D414" s="13">
        <v>44468</v>
      </c>
      <c r="E414" s="13">
        <v>20264</v>
      </c>
      <c r="F414" s="4">
        <f t="shared" si="52"/>
        <v>64732</v>
      </c>
      <c r="G414" s="13">
        <v>44787</v>
      </c>
      <c r="H414" s="13">
        <v>20398</v>
      </c>
      <c r="I414" s="14">
        <f t="shared" si="53"/>
        <v>65185</v>
      </c>
      <c r="J414" s="15">
        <f t="shared" si="59"/>
        <v>319</v>
      </c>
      <c r="K414" s="16">
        <f t="shared" si="59"/>
        <v>134</v>
      </c>
      <c r="L414" s="17">
        <f t="shared" si="59"/>
        <v>453</v>
      </c>
      <c r="M414" s="18">
        <f t="shared" si="55"/>
        <v>1585.4299999999998</v>
      </c>
      <c r="N414" s="18">
        <f t="shared" si="56"/>
        <v>268</v>
      </c>
      <c r="O414" s="19">
        <f t="shared" si="57"/>
        <v>1853.4299999999998</v>
      </c>
      <c r="P414" s="11">
        <v>-51.09</v>
      </c>
      <c r="Q414" s="12">
        <f t="shared" si="58"/>
        <v>1802.34</v>
      </c>
    </row>
    <row r="415" spans="1:17" x14ac:dyDescent="0.25">
      <c r="A415" s="2">
        <f t="shared" si="51"/>
        <v>398</v>
      </c>
      <c r="B415" s="21" t="s">
        <v>821</v>
      </c>
      <c r="C415" s="22" t="s">
        <v>822</v>
      </c>
      <c r="D415" s="13">
        <v>545</v>
      </c>
      <c r="E415" s="13">
        <v>231</v>
      </c>
      <c r="F415" s="4">
        <f t="shared" si="52"/>
        <v>776</v>
      </c>
      <c r="G415" s="13">
        <v>636</v>
      </c>
      <c r="H415" s="13">
        <v>292</v>
      </c>
      <c r="I415" s="14">
        <f t="shared" si="53"/>
        <v>928</v>
      </c>
      <c r="J415" s="15">
        <f t="shared" si="59"/>
        <v>91</v>
      </c>
      <c r="K415" s="16">
        <f t="shared" si="59"/>
        <v>61</v>
      </c>
      <c r="L415" s="17">
        <f t="shared" si="59"/>
        <v>152</v>
      </c>
      <c r="M415" s="18">
        <f t="shared" si="55"/>
        <v>452.27</v>
      </c>
      <c r="N415" s="18">
        <f t="shared" si="56"/>
        <v>122</v>
      </c>
      <c r="O415" s="19">
        <f t="shared" si="57"/>
        <v>574.27</v>
      </c>
      <c r="P415" s="11">
        <v>1224.6500000000001</v>
      </c>
      <c r="Q415" s="12">
        <f t="shared" si="58"/>
        <v>1798.92</v>
      </c>
    </row>
    <row r="416" spans="1:17" x14ac:dyDescent="0.25">
      <c r="A416" s="2">
        <f t="shared" si="51"/>
        <v>399</v>
      </c>
      <c r="B416" s="21" t="s">
        <v>823</v>
      </c>
      <c r="C416" s="22" t="s">
        <v>824</v>
      </c>
      <c r="D416" s="13">
        <v>340</v>
      </c>
      <c r="E416" s="13">
        <v>114</v>
      </c>
      <c r="F416" s="4">
        <f t="shared" si="52"/>
        <v>454</v>
      </c>
      <c r="G416" s="13">
        <v>403</v>
      </c>
      <c r="H416" s="13">
        <v>140</v>
      </c>
      <c r="I416" s="14">
        <f t="shared" si="53"/>
        <v>543</v>
      </c>
      <c r="J416" s="15">
        <f t="shared" si="59"/>
        <v>63</v>
      </c>
      <c r="K416" s="16">
        <f t="shared" si="59"/>
        <v>26</v>
      </c>
      <c r="L416" s="17">
        <f t="shared" si="59"/>
        <v>89</v>
      </c>
      <c r="M416" s="18">
        <f t="shared" si="55"/>
        <v>313.10999999999996</v>
      </c>
      <c r="N416" s="18">
        <f t="shared" si="56"/>
        <v>52</v>
      </c>
      <c r="O416" s="19">
        <f t="shared" si="57"/>
        <v>365.10999999999996</v>
      </c>
      <c r="P416" s="11">
        <v>-63.9</v>
      </c>
      <c r="Q416" s="12">
        <f t="shared" si="58"/>
        <v>301.20999999999998</v>
      </c>
    </row>
    <row r="417" spans="1:17" x14ac:dyDescent="0.25">
      <c r="A417" s="2">
        <f t="shared" si="51"/>
        <v>400</v>
      </c>
      <c r="B417" s="21" t="s">
        <v>825</v>
      </c>
      <c r="C417" s="22" t="s">
        <v>826</v>
      </c>
      <c r="D417" s="13">
        <v>6966</v>
      </c>
      <c r="E417" s="13">
        <v>2673</v>
      </c>
      <c r="F417" s="4">
        <f t="shared" si="52"/>
        <v>9639</v>
      </c>
      <c r="G417" s="13">
        <v>7228</v>
      </c>
      <c r="H417" s="13">
        <v>2793</v>
      </c>
      <c r="I417" s="14">
        <f t="shared" si="53"/>
        <v>10021</v>
      </c>
      <c r="J417" s="15">
        <f t="shared" si="59"/>
        <v>262</v>
      </c>
      <c r="K417" s="16">
        <f t="shared" si="59"/>
        <v>120</v>
      </c>
      <c r="L417" s="17">
        <f t="shared" si="59"/>
        <v>382</v>
      </c>
      <c r="M417" s="18">
        <f t="shared" si="55"/>
        <v>1302.1399999999999</v>
      </c>
      <c r="N417" s="18">
        <f t="shared" si="56"/>
        <v>240</v>
      </c>
      <c r="O417" s="19">
        <f t="shared" si="57"/>
        <v>1542.1399999999999</v>
      </c>
      <c r="P417" s="11">
        <v>-1690.9</v>
      </c>
      <c r="Q417" s="12">
        <f t="shared" si="58"/>
        <v>-148.76000000000022</v>
      </c>
    </row>
    <row r="418" spans="1:17" x14ac:dyDescent="0.25">
      <c r="A418" s="2">
        <f t="shared" si="51"/>
        <v>401</v>
      </c>
      <c r="B418" s="21" t="s">
        <v>827</v>
      </c>
      <c r="C418" s="22" t="s">
        <v>828</v>
      </c>
      <c r="D418" s="13">
        <v>6714</v>
      </c>
      <c r="E418" s="13">
        <v>2402</v>
      </c>
      <c r="F418" s="4">
        <f t="shared" si="52"/>
        <v>9116</v>
      </c>
      <c r="G418" s="13">
        <v>6919</v>
      </c>
      <c r="H418" s="13">
        <v>2454</v>
      </c>
      <c r="I418" s="14">
        <f t="shared" si="53"/>
        <v>9373</v>
      </c>
      <c r="J418" s="15">
        <f t="shared" si="59"/>
        <v>205</v>
      </c>
      <c r="K418" s="16">
        <f t="shared" si="59"/>
        <v>52</v>
      </c>
      <c r="L418" s="17">
        <f t="shared" si="59"/>
        <v>257</v>
      </c>
      <c r="M418" s="18">
        <f t="shared" si="55"/>
        <v>1018.8499999999999</v>
      </c>
      <c r="N418" s="18">
        <f t="shared" si="56"/>
        <v>104</v>
      </c>
      <c r="O418" s="19">
        <f t="shared" si="57"/>
        <v>1122.8499999999999</v>
      </c>
      <c r="P418" s="11">
        <v>-1916.08</v>
      </c>
      <c r="Q418" s="12">
        <f t="shared" si="58"/>
        <v>-793.23</v>
      </c>
    </row>
    <row r="419" spans="1:17" x14ac:dyDescent="0.25">
      <c r="A419" s="2">
        <f t="shared" si="51"/>
        <v>402</v>
      </c>
      <c r="B419" s="21" t="s">
        <v>829</v>
      </c>
      <c r="C419" s="22" t="s">
        <v>830</v>
      </c>
      <c r="D419" s="13">
        <v>8349</v>
      </c>
      <c r="E419" s="13">
        <v>2081</v>
      </c>
      <c r="F419" s="4">
        <f t="shared" si="52"/>
        <v>10430</v>
      </c>
      <c r="G419" s="13">
        <v>8399</v>
      </c>
      <c r="H419" s="13">
        <v>2091</v>
      </c>
      <c r="I419" s="14">
        <f t="shared" si="53"/>
        <v>10490</v>
      </c>
      <c r="J419" s="15">
        <f t="shared" si="59"/>
        <v>50</v>
      </c>
      <c r="K419" s="16">
        <f t="shared" si="59"/>
        <v>10</v>
      </c>
      <c r="L419" s="17">
        <f t="shared" si="59"/>
        <v>60</v>
      </c>
      <c r="M419" s="18">
        <f t="shared" si="55"/>
        <v>248.5</v>
      </c>
      <c r="N419" s="18">
        <f t="shared" si="56"/>
        <v>20</v>
      </c>
      <c r="O419" s="19">
        <f t="shared" si="57"/>
        <v>268.5</v>
      </c>
      <c r="P419" s="11">
        <v>-941.93</v>
      </c>
      <c r="Q419" s="12">
        <f t="shared" si="58"/>
        <v>-673.43</v>
      </c>
    </row>
    <row r="420" spans="1:17" x14ac:dyDescent="0.25">
      <c r="A420" s="2">
        <f t="shared" si="51"/>
        <v>403</v>
      </c>
      <c r="B420" s="21" t="s">
        <v>831</v>
      </c>
      <c r="C420" s="22" t="s">
        <v>832</v>
      </c>
      <c r="D420" s="13">
        <v>28202</v>
      </c>
      <c r="E420" s="13">
        <v>13596</v>
      </c>
      <c r="F420" s="4">
        <f t="shared" si="52"/>
        <v>41798</v>
      </c>
      <c r="G420" s="13">
        <v>29321</v>
      </c>
      <c r="H420" s="13">
        <v>14222</v>
      </c>
      <c r="I420" s="14">
        <f t="shared" si="53"/>
        <v>43543</v>
      </c>
      <c r="J420" s="15">
        <f t="shared" si="59"/>
        <v>1119</v>
      </c>
      <c r="K420" s="16">
        <f t="shared" si="59"/>
        <v>626</v>
      </c>
      <c r="L420" s="17">
        <f t="shared" si="59"/>
        <v>1745</v>
      </c>
      <c r="M420" s="18">
        <f t="shared" si="55"/>
        <v>5561.4299999999994</v>
      </c>
      <c r="N420" s="18">
        <f t="shared" si="56"/>
        <v>1252</v>
      </c>
      <c r="O420" s="19">
        <f t="shared" si="57"/>
        <v>6813.4299999999994</v>
      </c>
      <c r="P420" s="11">
        <v>2124.09</v>
      </c>
      <c r="Q420" s="12">
        <f t="shared" si="58"/>
        <v>8937.52</v>
      </c>
    </row>
    <row r="421" spans="1:17" x14ac:dyDescent="0.25">
      <c r="A421" s="2">
        <f t="shared" si="51"/>
        <v>404</v>
      </c>
      <c r="B421" s="21" t="s">
        <v>833</v>
      </c>
      <c r="C421" s="22" t="s">
        <v>834</v>
      </c>
      <c r="D421" s="13">
        <v>3154</v>
      </c>
      <c r="E421" s="13">
        <v>1121</v>
      </c>
      <c r="F421" s="4">
        <f t="shared" si="52"/>
        <v>4275</v>
      </c>
      <c r="G421" s="13">
        <v>3305</v>
      </c>
      <c r="H421" s="13">
        <v>1174</v>
      </c>
      <c r="I421" s="14">
        <f t="shared" si="53"/>
        <v>4479</v>
      </c>
      <c r="J421" s="15">
        <f t="shared" si="59"/>
        <v>151</v>
      </c>
      <c r="K421" s="16">
        <f t="shared" si="59"/>
        <v>53</v>
      </c>
      <c r="L421" s="17">
        <f t="shared" si="59"/>
        <v>204</v>
      </c>
      <c r="M421" s="18">
        <f t="shared" si="55"/>
        <v>750.46999999999991</v>
      </c>
      <c r="N421" s="18">
        <f t="shared" si="56"/>
        <v>106</v>
      </c>
      <c r="O421" s="19">
        <f t="shared" si="57"/>
        <v>856.46999999999991</v>
      </c>
      <c r="P421" s="11">
        <v>-8.48</v>
      </c>
      <c r="Q421" s="12">
        <f t="shared" si="58"/>
        <v>847.9899999999999</v>
      </c>
    </row>
    <row r="422" spans="1:17" x14ac:dyDescent="0.25">
      <c r="A422" s="2">
        <f t="shared" ref="A422:A427" si="60">ROW()-17</f>
        <v>405</v>
      </c>
      <c r="B422" s="21" t="s">
        <v>835</v>
      </c>
      <c r="C422" s="22" t="s">
        <v>836</v>
      </c>
      <c r="D422" s="13">
        <v>43663</v>
      </c>
      <c r="E422" s="13">
        <v>25428</v>
      </c>
      <c r="F422" s="4">
        <f t="shared" ref="F422:F427" si="61">D422+E422</f>
        <v>69091</v>
      </c>
      <c r="G422" s="13">
        <v>43898</v>
      </c>
      <c r="H422" s="13">
        <v>25846</v>
      </c>
      <c r="I422" s="14">
        <f t="shared" ref="I422:I427" si="62">G422+H422</f>
        <v>69744</v>
      </c>
      <c r="J422" s="15">
        <f t="shared" ref="J422:L427" si="63">G422-D422</f>
        <v>235</v>
      </c>
      <c r="K422" s="16">
        <f t="shared" si="63"/>
        <v>418</v>
      </c>
      <c r="L422" s="17">
        <f t="shared" si="63"/>
        <v>653</v>
      </c>
      <c r="M422" s="18">
        <f t="shared" ref="M422:M427" si="64">$F$6*J422</f>
        <v>1167.95</v>
      </c>
      <c r="N422" s="18">
        <f t="shared" ref="N422:N427" si="65">$F$7*K422</f>
        <v>836</v>
      </c>
      <c r="O422" s="19">
        <f t="shared" ref="O422:O427" si="66">N422+M422</f>
        <v>2003.95</v>
      </c>
      <c r="P422" s="11">
        <v>793.94</v>
      </c>
      <c r="Q422" s="12">
        <f t="shared" si="58"/>
        <v>2797.8900000000003</v>
      </c>
    </row>
    <row r="423" spans="1:17" x14ac:dyDescent="0.25">
      <c r="A423" s="2">
        <f t="shared" si="60"/>
        <v>406</v>
      </c>
      <c r="B423" s="21" t="s">
        <v>837</v>
      </c>
      <c r="C423" s="22" t="s">
        <v>838</v>
      </c>
      <c r="D423" s="13">
        <v>33</v>
      </c>
      <c r="E423" s="13">
        <v>1</v>
      </c>
      <c r="F423" s="4">
        <f t="shared" si="61"/>
        <v>34</v>
      </c>
      <c r="G423" s="13">
        <v>33</v>
      </c>
      <c r="H423" s="13">
        <v>1</v>
      </c>
      <c r="I423" s="14">
        <f t="shared" si="62"/>
        <v>34</v>
      </c>
      <c r="J423" s="15">
        <f t="shared" si="63"/>
        <v>0</v>
      </c>
      <c r="K423" s="16">
        <f t="shared" si="63"/>
        <v>0</v>
      </c>
      <c r="L423" s="17">
        <f t="shared" si="63"/>
        <v>0</v>
      </c>
      <c r="M423" s="18">
        <f t="shared" si="64"/>
        <v>0</v>
      </c>
      <c r="N423" s="18">
        <f t="shared" si="65"/>
        <v>0</v>
      </c>
      <c r="O423" s="19">
        <f t="shared" si="66"/>
        <v>0</v>
      </c>
      <c r="P423" s="11">
        <v>-138.37</v>
      </c>
      <c r="Q423" s="12">
        <f>O423+P423</f>
        <v>-138.37</v>
      </c>
    </row>
    <row r="424" spans="1:17" x14ac:dyDescent="0.25">
      <c r="A424" s="2">
        <f t="shared" si="60"/>
        <v>407</v>
      </c>
      <c r="B424" s="21" t="s">
        <v>839</v>
      </c>
      <c r="C424" s="22" t="s">
        <v>840</v>
      </c>
      <c r="D424" s="13">
        <v>2798</v>
      </c>
      <c r="E424" s="13">
        <v>1348</v>
      </c>
      <c r="F424" s="4">
        <f t="shared" si="61"/>
        <v>4146</v>
      </c>
      <c r="G424" s="13">
        <v>2901</v>
      </c>
      <c r="H424" s="13">
        <v>1387</v>
      </c>
      <c r="I424" s="14">
        <f t="shared" si="62"/>
        <v>4288</v>
      </c>
      <c r="J424" s="15">
        <f t="shared" si="63"/>
        <v>103</v>
      </c>
      <c r="K424" s="16">
        <f t="shared" si="63"/>
        <v>39</v>
      </c>
      <c r="L424" s="17">
        <f t="shared" si="63"/>
        <v>142</v>
      </c>
      <c r="M424" s="18">
        <f t="shared" si="64"/>
        <v>511.90999999999997</v>
      </c>
      <c r="N424" s="18">
        <f t="shared" si="65"/>
        <v>78</v>
      </c>
      <c r="O424" s="19">
        <f t="shared" si="66"/>
        <v>589.91</v>
      </c>
      <c r="P424" s="11">
        <v>664.4</v>
      </c>
      <c r="Q424" s="12">
        <f>O424+P424</f>
        <v>1254.31</v>
      </c>
    </row>
    <row r="425" spans="1:17" x14ac:dyDescent="0.25">
      <c r="A425" s="2">
        <f t="shared" si="60"/>
        <v>408</v>
      </c>
      <c r="B425" s="21" t="s">
        <v>841</v>
      </c>
      <c r="C425" s="22" t="s">
        <v>842</v>
      </c>
      <c r="D425" s="13">
        <v>33245</v>
      </c>
      <c r="E425" s="13">
        <v>16154</v>
      </c>
      <c r="F425" s="4">
        <f t="shared" si="61"/>
        <v>49399</v>
      </c>
      <c r="G425" s="13">
        <v>33728</v>
      </c>
      <c r="H425" s="13">
        <v>16399</v>
      </c>
      <c r="I425" s="14">
        <f t="shared" si="62"/>
        <v>50127</v>
      </c>
      <c r="J425" s="15">
        <f t="shared" si="63"/>
        <v>483</v>
      </c>
      <c r="K425" s="16">
        <f t="shared" si="63"/>
        <v>245</v>
      </c>
      <c r="L425" s="17">
        <f t="shared" si="63"/>
        <v>728</v>
      </c>
      <c r="M425" s="18">
        <f t="shared" si="64"/>
        <v>2400.5099999999998</v>
      </c>
      <c r="N425" s="18">
        <f t="shared" si="65"/>
        <v>490</v>
      </c>
      <c r="O425" s="19">
        <f t="shared" si="66"/>
        <v>2890.5099999999998</v>
      </c>
      <c r="P425" s="11">
        <v>-2.1</v>
      </c>
      <c r="Q425" s="12">
        <f>O425+P425</f>
        <v>2888.41</v>
      </c>
    </row>
    <row r="426" spans="1:17" x14ac:dyDescent="0.25">
      <c r="A426" s="2">
        <f t="shared" si="60"/>
        <v>409</v>
      </c>
      <c r="B426" s="21" t="s">
        <v>843</v>
      </c>
      <c r="C426" s="22" t="s">
        <v>844</v>
      </c>
      <c r="D426" s="13">
        <v>14641</v>
      </c>
      <c r="E426" s="13">
        <v>4598</v>
      </c>
      <c r="F426" s="4">
        <f t="shared" si="61"/>
        <v>19239</v>
      </c>
      <c r="G426" s="13">
        <v>14827</v>
      </c>
      <c r="H426" s="13">
        <v>4634</v>
      </c>
      <c r="I426" s="14">
        <f t="shared" si="62"/>
        <v>19461</v>
      </c>
      <c r="J426" s="15">
        <f t="shared" si="63"/>
        <v>186</v>
      </c>
      <c r="K426" s="16">
        <f t="shared" si="63"/>
        <v>36</v>
      </c>
      <c r="L426" s="17">
        <f t="shared" si="63"/>
        <v>222</v>
      </c>
      <c r="M426" s="18">
        <f t="shared" si="64"/>
        <v>924.42</v>
      </c>
      <c r="N426" s="18">
        <f t="shared" si="65"/>
        <v>72</v>
      </c>
      <c r="O426" s="19">
        <f t="shared" si="66"/>
        <v>996.42</v>
      </c>
      <c r="P426" s="11">
        <v>1521.29</v>
      </c>
      <c r="Q426" s="12">
        <f>O426+P426</f>
        <v>2517.71</v>
      </c>
    </row>
    <row r="427" spans="1:17" ht="15.75" thickBot="1" x14ac:dyDescent="0.3">
      <c r="A427" s="2">
        <f t="shared" si="60"/>
        <v>410</v>
      </c>
      <c r="B427" s="51" t="s">
        <v>845</v>
      </c>
      <c r="C427" s="26" t="s">
        <v>846</v>
      </c>
      <c r="D427" s="13">
        <v>10597</v>
      </c>
      <c r="E427" s="13">
        <v>1368</v>
      </c>
      <c r="F427" s="4">
        <f t="shared" si="61"/>
        <v>11965</v>
      </c>
      <c r="G427" s="13">
        <v>10948</v>
      </c>
      <c r="H427" s="13">
        <v>1406</v>
      </c>
      <c r="I427" s="14">
        <f t="shared" si="62"/>
        <v>12354</v>
      </c>
      <c r="J427" s="15">
        <f t="shared" si="63"/>
        <v>351</v>
      </c>
      <c r="K427" s="16">
        <f t="shared" si="63"/>
        <v>38</v>
      </c>
      <c r="L427" s="17">
        <f t="shared" si="63"/>
        <v>389</v>
      </c>
      <c r="M427" s="18">
        <f t="shared" si="64"/>
        <v>1744.4699999999998</v>
      </c>
      <c r="N427" s="18">
        <f t="shared" si="65"/>
        <v>76</v>
      </c>
      <c r="O427" s="19">
        <f t="shared" si="66"/>
        <v>1820.4699999999998</v>
      </c>
      <c r="P427" s="11">
        <v>0</v>
      </c>
      <c r="Q427" s="12">
        <f>O427+P427</f>
        <v>1820.4699999999998</v>
      </c>
    </row>
    <row r="428" spans="1:17" ht="15.75" thickBot="1" x14ac:dyDescent="0.3">
      <c r="A428" s="75" t="s">
        <v>847</v>
      </c>
      <c r="B428" s="91"/>
      <c r="C428" s="52"/>
      <c r="D428" s="53"/>
      <c r="E428" s="53"/>
      <c r="F428" s="53"/>
      <c r="G428" s="53"/>
      <c r="H428" s="53"/>
      <c r="I428" s="53"/>
      <c r="J428" s="53">
        <f t="shared" ref="J428:N428" si="67">SUM(J295:J427)</f>
        <v>25187</v>
      </c>
      <c r="K428" s="53">
        <f t="shared" si="67"/>
        <v>10810</v>
      </c>
      <c r="L428" s="53">
        <f t="shared" si="67"/>
        <v>35997</v>
      </c>
      <c r="M428" s="58">
        <f t="shared" si="67"/>
        <v>125179.38999999996</v>
      </c>
      <c r="N428" s="58">
        <f t="shared" si="67"/>
        <v>21620</v>
      </c>
      <c r="O428" s="72">
        <f>SUM(O294:O427)+O291</f>
        <v>355639.68000000005</v>
      </c>
      <c r="P428" s="64">
        <f>SUM(P15:P427)</f>
        <v>-69662.760000000009</v>
      </c>
      <c r="Q428" s="73">
        <f>SUM(Q15:Q427)</f>
        <v>285976.91999999993</v>
      </c>
    </row>
    <row r="429" spans="1:17" ht="18" x14ac:dyDescent="0.25">
      <c r="A429" s="74" t="s">
        <v>848</v>
      </c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1"/>
      <c r="Q429" s="55"/>
    </row>
    <row r="430" spans="1:17" x14ac:dyDescent="0.25">
      <c r="A430" s="2">
        <f t="shared" ref="A430:A457" si="68">ROW()-19</f>
        <v>411</v>
      </c>
      <c r="B430" s="3" t="s">
        <v>849</v>
      </c>
      <c r="C430" s="4" t="s">
        <v>850</v>
      </c>
      <c r="D430" s="13">
        <v>642</v>
      </c>
      <c r="E430" s="13">
        <v>320</v>
      </c>
      <c r="F430" s="4">
        <f t="shared" ref="F430:F457" si="69">D430+E430</f>
        <v>962</v>
      </c>
      <c r="G430" s="13">
        <v>660</v>
      </c>
      <c r="H430" s="13">
        <v>334</v>
      </c>
      <c r="I430" s="54">
        <f t="shared" ref="I430:I457" si="70">G430+H430</f>
        <v>994</v>
      </c>
      <c r="J430" s="16">
        <f t="shared" ref="J430:L457" si="71">G430-D430</f>
        <v>18</v>
      </c>
      <c r="K430" s="16">
        <f t="shared" si="71"/>
        <v>14</v>
      </c>
      <c r="L430" s="17">
        <f t="shared" si="71"/>
        <v>32</v>
      </c>
      <c r="M430" s="18">
        <f t="shared" ref="M430:M457" si="72">$F$6*J430</f>
        <v>89.46</v>
      </c>
      <c r="N430" s="18">
        <f t="shared" ref="N430:N457" si="73">$F$7*K430</f>
        <v>28</v>
      </c>
      <c r="O430" s="23">
        <f t="shared" ref="O430:O457" si="74">N430+M430</f>
        <v>117.46</v>
      </c>
      <c r="P430" s="1"/>
      <c r="Q430" s="1"/>
    </row>
    <row r="431" spans="1:17" x14ac:dyDescent="0.25">
      <c r="A431" s="2">
        <f t="shared" si="68"/>
        <v>412</v>
      </c>
      <c r="B431" s="3" t="s">
        <v>851</v>
      </c>
      <c r="C431" s="4" t="s">
        <v>852</v>
      </c>
      <c r="D431" s="13">
        <v>14644</v>
      </c>
      <c r="E431" s="13">
        <v>5913</v>
      </c>
      <c r="F431" s="4">
        <f t="shared" si="69"/>
        <v>20557</v>
      </c>
      <c r="G431" s="13">
        <v>15470</v>
      </c>
      <c r="H431" s="13">
        <v>6340</v>
      </c>
      <c r="I431" s="54">
        <f t="shared" si="70"/>
        <v>21810</v>
      </c>
      <c r="J431" s="16">
        <f t="shared" si="71"/>
        <v>826</v>
      </c>
      <c r="K431" s="16">
        <f t="shared" si="71"/>
        <v>427</v>
      </c>
      <c r="L431" s="17">
        <f t="shared" si="71"/>
        <v>1253</v>
      </c>
      <c r="M431" s="18">
        <f t="shared" si="72"/>
        <v>4105.2199999999993</v>
      </c>
      <c r="N431" s="18">
        <f t="shared" si="73"/>
        <v>854</v>
      </c>
      <c r="O431" s="23">
        <f t="shared" si="74"/>
        <v>4959.2199999999993</v>
      </c>
      <c r="P431" s="1"/>
      <c r="Q431" s="1"/>
    </row>
    <row r="432" spans="1:17" x14ac:dyDescent="0.25">
      <c r="A432" s="2">
        <f t="shared" si="68"/>
        <v>413</v>
      </c>
      <c r="B432" s="3" t="s">
        <v>853</v>
      </c>
      <c r="C432" s="4" t="s">
        <v>854</v>
      </c>
      <c r="D432" s="13">
        <v>19344</v>
      </c>
      <c r="E432" s="13">
        <v>12638</v>
      </c>
      <c r="F432" s="4">
        <f t="shared" si="69"/>
        <v>31982</v>
      </c>
      <c r="G432" s="13">
        <v>19452</v>
      </c>
      <c r="H432" s="13">
        <v>12717</v>
      </c>
      <c r="I432" s="54">
        <f t="shared" si="70"/>
        <v>32169</v>
      </c>
      <c r="J432" s="16">
        <f t="shared" si="71"/>
        <v>108</v>
      </c>
      <c r="K432" s="16">
        <f t="shared" si="71"/>
        <v>79</v>
      </c>
      <c r="L432" s="17">
        <f t="shared" si="71"/>
        <v>187</v>
      </c>
      <c r="M432" s="18">
        <f t="shared" si="72"/>
        <v>536.76</v>
      </c>
      <c r="N432" s="18">
        <f t="shared" si="73"/>
        <v>158</v>
      </c>
      <c r="O432" s="23">
        <f t="shared" si="74"/>
        <v>694.76</v>
      </c>
      <c r="P432" s="1"/>
      <c r="Q432" s="1"/>
    </row>
    <row r="433" spans="1:17" x14ac:dyDescent="0.25">
      <c r="A433" s="2">
        <f t="shared" si="68"/>
        <v>414</v>
      </c>
      <c r="B433" s="21" t="s">
        <v>855</v>
      </c>
      <c r="C433" s="22" t="s">
        <v>856</v>
      </c>
      <c r="D433" s="13">
        <v>5702</v>
      </c>
      <c r="E433" s="13">
        <v>3047</v>
      </c>
      <c r="F433" s="4">
        <f t="shared" si="69"/>
        <v>8749</v>
      </c>
      <c r="G433" s="13">
        <v>6030</v>
      </c>
      <c r="H433" s="13">
        <v>3206</v>
      </c>
      <c r="I433" s="54">
        <f t="shared" si="70"/>
        <v>9236</v>
      </c>
      <c r="J433" s="16">
        <f t="shared" si="71"/>
        <v>328</v>
      </c>
      <c r="K433" s="16">
        <f t="shared" si="71"/>
        <v>159</v>
      </c>
      <c r="L433" s="17">
        <f t="shared" si="71"/>
        <v>487</v>
      </c>
      <c r="M433" s="18">
        <f t="shared" si="72"/>
        <v>1630.1599999999999</v>
      </c>
      <c r="N433" s="18">
        <f t="shared" si="73"/>
        <v>318</v>
      </c>
      <c r="O433" s="23">
        <f t="shared" si="74"/>
        <v>1948.1599999999999</v>
      </c>
      <c r="P433" s="1"/>
      <c r="Q433" s="55"/>
    </row>
    <row r="434" spans="1:17" x14ac:dyDescent="0.25">
      <c r="A434" s="2">
        <f t="shared" si="68"/>
        <v>415</v>
      </c>
      <c r="B434" s="21" t="s">
        <v>857</v>
      </c>
      <c r="C434" s="22" t="s">
        <v>858</v>
      </c>
      <c r="D434" s="13">
        <v>9213</v>
      </c>
      <c r="E434" s="13">
        <v>4511</v>
      </c>
      <c r="F434" s="4">
        <f t="shared" si="69"/>
        <v>13724</v>
      </c>
      <c r="G434" s="13">
        <v>9385</v>
      </c>
      <c r="H434" s="13">
        <v>4578</v>
      </c>
      <c r="I434" s="54">
        <f t="shared" si="70"/>
        <v>13963</v>
      </c>
      <c r="J434" s="16">
        <f t="shared" si="71"/>
        <v>172</v>
      </c>
      <c r="K434" s="16">
        <f t="shared" si="71"/>
        <v>67</v>
      </c>
      <c r="L434" s="17">
        <f t="shared" si="71"/>
        <v>239</v>
      </c>
      <c r="M434" s="18">
        <f t="shared" si="72"/>
        <v>854.83999999999992</v>
      </c>
      <c r="N434" s="18">
        <f t="shared" si="73"/>
        <v>134</v>
      </c>
      <c r="O434" s="23">
        <f t="shared" si="74"/>
        <v>988.83999999999992</v>
      </c>
      <c r="P434" s="1"/>
      <c r="Q434" s="1"/>
    </row>
    <row r="435" spans="1:17" x14ac:dyDescent="0.25">
      <c r="A435" s="2">
        <f t="shared" si="68"/>
        <v>416</v>
      </c>
      <c r="B435" s="21" t="s">
        <v>859</v>
      </c>
      <c r="C435" s="22" t="s">
        <v>860</v>
      </c>
      <c r="D435" s="13">
        <v>7568</v>
      </c>
      <c r="E435" s="13">
        <v>1201</v>
      </c>
      <c r="F435" s="4">
        <f t="shared" si="69"/>
        <v>8769</v>
      </c>
      <c r="G435" s="13">
        <v>7721</v>
      </c>
      <c r="H435" s="13">
        <v>1291</v>
      </c>
      <c r="I435" s="54">
        <f t="shared" si="70"/>
        <v>9012</v>
      </c>
      <c r="J435" s="16">
        <f t="shared" si="71"/>
        <v>153</v>
      </c>
      <c r="K435" s="16">
        <f t="shared" si="71"/>
        <v>90</v>
      </c>
      <c r="L435" s="17">
        <f t="shared" si="71"/>
        <v>243</v>
      </c>
      <c r="M435" s="18">
        <f t="shared" si="72"/>
        <v>760.41</v>
      </c>
      <c r="N435" s="18">
        <f t="shared" si="73"/>
        <v>180</v>
      </c>
      <c r="O435" s="23">
        <f t="shared" si="74"/>
        <v>940.41</v>
      </c>
      <c r="P435" s="1"/>
      <c r="Q435" s="1"/>
    </row>
    <row r="436" spans="1:17" x14ac:dyDescent="0.25">
      <c r="A436" s="2">
        <f t="shared" si="68"/>
        <v>417</v>
      </c>
      <c r="B436" s="21" t="s">
        <v>861</v>
      </c>
      <c r="C436" s="22" t="s">
        <v>862</v>
      </c>
      <c r="D436" s="13">
        <v>59736</v>
      </c>
      <c r="E436" s="13">
        <v>31637</v>
      </c>
      <c r="F436" s="4">
        <f t="shared" si="69"/>
        <v>91373</v>
      </c>
      <c r="G436" s="13">
        <v>59791</v>
      </c>
      <c r="H436" s="13">
        <v>31660</v>
      </c>
      <c r="I436" s="54">
        <f t="shared" si="70"/>
        <v>91451</v>
      </c>
      <c r="J436" s="16">
        <f t="shared" si="71"/>
        <v>55</v>
      </c>
      <c r="K436" s="16">
        <f t="shared" si="71"/>
        <v>23</v>
      </c>
      <c r="L436" s="17">
        <f t="shared" si="71"/>
        <v>78</v>
      </c>
      <c r="M436" s="18">
        <f t="shared" si="72"/>
        <v>273.34999999999997</v>
      </c>
      <c r="N436" s="18">
        <f t="shared" si="73"/>
        <v>46</v>
      </c>
      <c r="O436" s="23">
        <f t="shared" si="74"/>
        <v>319.34999999999997</v>
      </c>
      <c r="P436" s="1"/>
      <c r="Q436" s="1"/>
    </row>
    <row r="437" spans="1:17" x14ac:dyDescent="0.25">
      <c r="A437" s="2">
        <f t="shared" si="68"/>
        <v>418</v>
      </c>
      <c r="B437" s="21" t="s">
        <v>863</v>
      </c>
      <c r="C437" s="22" t="s">
        <v>864</v>
      </c>
      <c r="D437" s="13">
        <v>31899</v>
      </c>
      <c r="E437" s="13">
        <v>15015</v>
      </c>
      <c r="F437" s="4">
        <f t="shared" si="69"/>
        <v>46914</v>
      </c>
      <c r="G437" s="13">
        <v>31959</v>
      </c>
      <c r="H437" s="13">
        <v>15033</v>
      </c>
      <c r="I437" s="54">
        <f t="shared" si="70"/>
        <v>46992</v>
      </c>
      <c r="J437" s="16">
        <f t="shared" si="71"/>
        <v>60</v>
      </c>
      <c r="K437" s="16">
        <f t="shared" si="71"/>
        <v>18</v>
      </c>
      <c r="L437" s="17">
        <f t="shared" si="71"/>
        <v>78</v>
      </c>
      <c r="M437" s="18">
        <f t="shared" si="72"/>
        <v>298.2</v>
      </c>
      <c r="N437" s="18">
        <f t="shared" si="73"/>
        <v>36</v>
      </c>
      <c r="O437" s="23">
        <f t="shared" si="74"/>
        <v>334.2</v>
      </c>
      <c r="P437" s="1"/>
      <c r="Q437" s="1"/>
    </row>
    <row r="438" spans="1:17" x14ac:dyDescent="0.25">
      <c r="A438" s="2">
        <f t="shared" si="68"/>
        <v>419</v>
      </c>
      <c r="B438" s="21" t="s">
        <v>865</v>
      </c>
      <c r="C438" s="22" t="s">
        <v>866</v>
      </c>
      <c r="D438" s="13">
        <v>24423</v>
      </c>
      <c r="E438" s="13">
        <v>15708</v>
      </c>
      <c r="F438" s="4">
        <f t="shared" si="69"/>
        <v>40131</v>
      </c>
      <c r="G438" s="13">
        <v>25394</v>
      </c>
      <c r="H438" s="13">
        <v>16232</v>
      </c>
      <c r="I438" s="54">
        <f t="shared" si="70"/>
        <v>41626</v>
      </c>
      <c r="J438" s="16">
        <f t="shared" si="71"/>
        <v>971</v>
      </c>
      <c r="K438" s="16">
        <f t="shared" si="71"/>
        <v>524</v>
      </c>
      <c r="L438" s="17">
        <f t="shared" si="71"/>
        <v>1495</v>
      </c>
      <c r="M438" s="18">
        <f t="shared" si="72"/>
        <v>4825.87</v>
      </c>
      <c r="N438" s="18">
        <f t="shared" si="73"/>
        <v>1048</v>
      </c>
      <c r="O438" s="23">
        <f t="shared" si="74"/>
        <v>5873.87</v>
      </c>
      <c r="P438" s="1"/>
      <c r="Q438" s="1"/>
    </row>
    <row r="439" spans="1:17" x14ac:dyDescent="0.25">
      <c r="A439" s="2">
        <f t="shared" si="68"/>
        <v>420</v>
      </c>
      <c r="B439" s="21" t="s">
        <v>867</v>
      </c>
      <c r="C439" s="22" t="s">
        <v>868</v>
      </c>
      <c r="D439" s="13">
        <v>38221</v>
      </c>
      <c r="E439" s="13">
        <v>25352</v>
      </c>
      <c r="F439" s="4">
        <f t="shared" si="69"/>
        <v>63573</v>
      </c>
      <c r="G439" s="13">
        <v>38353</v>
      </c>
      <c r="H439" s="13">
        <v>25432</v>
      </c>
      <c r="I439" s="54">
        <f t="shared" si="70"/>
        <v>63785</v>
      </c>
      <c r="J439" s="16">
        <f t="shared" si="71"/>
        <v>132</v>
      </c>
      <c r="K439" s="16">
        <f t="shared" si="71"/>
        <v>80</v>
      </c>
      <c r="L439" s="17">
        <f t="shared" si="71"/>
        <v>212</v>
      </c>
      <c r="M439" s="18">
        <f t="shared" si="72"/>
        <v>656.04</v>
      </c>
      <c r="N439" s="18">
        <f t="shared" si="73"/>
        <v>160</v>
      </c>
      <c r="O439" s="23">
        <f t="shared" si="74"/>
        <v>816.04</v>
      </c>
      <c r="P439" s="1"/>
      <c r="Q439" s="1"/>
    </row>
    <row r="440" spans="1:17" x14ac:dyDescent="0.25">
      <c r="A440" s="2">
        <f t="shared" si="68"/>
        <v>421</v>
      </c>
      <c r="B440" s="21" t="s">
        <v>869</v>
      </c>
      <c r="C440" s="22" t="s">
        <v>870</v>
      </c>
      <c r="D440" s="13">
        <v>12843</v>
      </c>
      <c r="E440" s="13">
        <v>6446</v>
      </c>
      <c r="F440" s="4">
        <f t="shared" si="69"/>
        <v>19289</v>
      </c>
      <c r="G440" s="13">
        <v>13252</v>
      </c>
      <c r="H440" s="13">
        <v>6617</v>
      </c>
      <c r="I440" s="54">
        <f t="shared" si="70"/>
        <v>19869</v>
      </c>
      <c r="J440" s="16">
        <f t="shared" si="71"/>
        <v>409</v>
      </c>
      <c r="K440" s="16">
        <f t="shared" si="71"/>
        <v>171</v>
      </c>
      <c r="L440" s="17">
        <f t="shared" si="71"/>
        <v>580</v>
      </c>
      <c r="M440" s="18">
        <f t="shared" si="72"/>
        <v>2032.7299999999998</v>
      </c>
      <c r="N440" s="18">
        <f t="shared" si="73"/>
        <v>342</v>
      </c>
      <c r="O440" s="23">
        <f t="shared" si="74"/>
        <v>2374.7299999999996</v>
      </c>
      <c r="P440" s="1"/>
      <c r="Q440" s="1"/>
    </row>
    <row r="441" spans="1:17" x14ac:dyDescent="0.25">
      <c r="A441" s="2">
        <f t="shared" si="68"/>
        <v>422</v>
      </c>
      <c r="B441" s="21" t="s">
        <v>871</v>
      </c>
      <c r="C441" s="22" t="s">
        <v>872</v>
      </c>
      <c r="D441" s="13">
        <v>8427</v>
      </c>
      <c r="E441" s="13">
        <v>1242</v>
      </c>
      <c r="F441" s="4">
        <f t="shared" si="69"/>
        <v>9669</v>
      </c>
      <c r="G441" s="13">
        <v>8544</v>
      </c>
      <c r="H441" s="13">
        <v>1264</v>
      </c>
      <c r="I441" s="54">
        <f t="shared" si="70"/>
        <v>9808</v>
      </c>
      <c r="J441" s="16">
        <f t="shared" si="71"/>
        <v>117</v>
      </c>
      <c r="K441" s="16">
        <f t="shared" si="71"/>
        <v>22</v>
      </c>
      <c r="L441" s="17">
        <f t="shared" si="71"/>
        <v>139</v>
      </c>
      <c r="M441" s="18">
        <f t="shared" si="72"/>
        <v>581.49</v>
      </c>
      <c r="N441" s="18">
        <f t="shared" si="73"/>
        <v>44</v>
      </c>
      <c r="O441" s="23">
        <f t="shared" si="74"/>
        <v>625.49</v>
      </c>
      <c r="P441" s="1"/>
      <c r="Q441" s="1"/>
    </row>
    <row r="442" spans="1:17" x14ac:dyDescent="0.25">
      <c r="A442" s="2">
        <f t="shared" si="68"/>
        <v>423</v>
      </c>
      <c r="B442" s="21" t="s">
        <v>873</v>
      </c>
      <c r="C442" s="22" t="s">
        <v>874</v>
      </c>
      <c r="D442" s="13">
        <v>65292</v>
      </c>
      <c r="E442" s="13">
        <v>21943</v>
      </c>
      <c r="F442" s="4">
        <f t="shared" si="69"/>
        <v>87235</v>
      </c>
      <c r="G442" s="13">
        <v>65848</v>
      </c>
      <c r="H442" s="13">
        <v>22145</v>
      </c>
      <c r="I442" s="54">
        <f t="shared" si="70"/>
        <v>87993</v>
      </c>
      <c r="J442" s="16">
        <f t="shared" si="71"/>
        <v>556</v>
      </c>
      <c r="K442" s="16">
        <f t="shared" si="71"/>
        <v>202</v>
      </c>
      <c r="L442" s="17">
        <f t="shared" si="71"/>
        <v>758</v>
      </c>
      <c r="M442" s="18">
        <f t="shared" si="72"/>
        <v>2763.3199999999997</v>
      </c>
      <c r="N442" s="18">
        <f t="shared" si="73"/>
        <v>404</v>
      </c>
      <c r="O442" s="23">
        <f t="shared" si="74"/>
        <v>3167.3199999999997</v>
      </c>
      <c r="P442" s="1"/>
      <c r="Q442" s="1"/>
    </row>
    <row r="443" spans="1:17" x14ac:dyDescent="0.25">
      <c r="A443" s="2">
        <f t="shared" si="68"/>
        <v>424</v>
      </c>
      <c r="B443" s="21" t="s">
        <v>875</v>
      </c>
      <c r="C443" s="22" t="s">
        <v>876</v>
      </c>
      <c r="D443" s="13">
        <v>5448</v>
      </c>
      <c r="E443" s="13">
        <v>2016</v>
      </c>
      <c r="F443" s="4">
        <f t="shared" si="69"/>
        <v>7464</v>
      </c>
      <c r="G443" s="13">
        <v>5621</v>
      </c>
      <c r="H443" s="13">
        <v>2130</v>
      </c>
      <c r="I443" s="54">
        <f t="shared" si="70"/>
        <v>7751</v>
      </c>
      <c r="J443" s="16">
        <f t="shared" si="71"/>
        <v>173</v>
      </c>
      <c r="K443" s="16">
        <f t="shared" si="71"/>
        <v>114</v>
      </c>
      <c r="L443" s="17">
        <f t="shared" si="71"/>
        <v>287</v>
      </c>
      <c r="M443" s="18">
        <f t="shared" si="72"/>
        <v>859.81</v>
      </c>
      <c r="N443" s="18">
        <f t="shared" si="73"/>
        <v>228</v>
      </c>
      <c r="O443" s="23">
        <f t="shared" si="74"/>
        <v>1087.81</v>
      </c>
      <c r="P443" s="1"/>
      <c r="Q443" s="1"/>
    </row>
    <row r="444" spans="1:17" x14ac:dyDescent="0.25">
      <c r="A444" s="2">
        <f t="shared" si="68"/>
        <v>425</v>
      </c>
      <c r="B444" s="21" t="s">
        <v>877</v>
      </c>
      <c r="C444" s="22" t="s">
        <v>878</v>
      </c>
      <c r="D444" s="13">
        <v>9768</v>
      </c>
      <c r="E444" s="13">
        <v>2765</v>
      </c>
      <c r="F444" s="4">
        <f t="shared" si="69"/>
        <v>12533</v>
      </c>
      <c r="G444" s="13">
        <v>10188</v>
      </c>
      <c r="H444" s="13">
        <v>2838</v>
      </c>
      <c r="I444" s="54">
        <f t="shared" si="70"/>
        <v>13026</v>
      </c>
      <c r="J444" s="16">
        <f t="shared" si="71"/>
        <v>420</v>
      </c>
      <c r="K444" s="16">
        <f t="shared" si="71"/>
        <v>73</v>
      </c>
      <c r="L444" s="17">
        <f t="shared" si="71"/>
        <v>493</v>
      </c>
      <c r="M444" s="18">
        <f t="shared" si="72"/>
        <v>2087.4</v>
      </c>
      <c r="N444" s="18">
        <f t="shared" si="73"/>
        <v>146</v>
      </c>
      <c r="O444" s="23">
        <f t="shared" si="74"/>
        <v>2233.4</v>
      </c>
      <c r="P444" s="1"/>
      <c r="Q444" s="1"/>
    </row>
    <row r="445" spans="1:17" x14ac:dyDescent="0.25">
      <c r="A445" s="2">
        <f t="shared" si="68"/>
        <v>426</v>
      </c>
      <c r="B445" s="21" t="s">
        <v>879</v>
      </c>
      <c r="C445" s="22" t="s">
        <v>880</v>
      </c>
      <c r="D445" s="13">
        <v>1727</v>
      </c>
      <c r="E445" s="13">
        <v>569</v>
      </c>
      <c r="F445" s="4">
        <f t="shared" si="69"/>
        <v>2296</v>
      </c>
      <c r="G445" s="13">
        <v>1786</v>
      </c>
      <c r="H445" s="13">
        <v>587</v>
      </c>
      <c r="I445" s="54">
        <f t="shared" si="70"/>
        <v>2373</v>
      </c>
      <c r="J445" s="16">
        <f t="shared" si="71"/>
        <v>59</v>
      </c>
      <c r="K445" s="16">
        <f t="shared" si="71"/>
        <v>18</v>
      </c>
      <c r="L445" s="17">
        <f t="shared" si="71"/>
        <v>77</v>
      </c>
      <c r="M445" s="18">
        <f t="shared" si="72"/>
        <v>293.22999999999996</v>
      </c>
      <c r="N445" s="18">
        <f t="shared" si="73"/>
        <v>36</v>
      </c>
      <c r="O445" s="23">
        <f t="shared" si="74"/>
        <v>329.22999999999996</v>
      </c>
      <c r="P445" s="1"/>
      <c r="Q445" s="1"/>
    </row>
    <row r="446" spans="1:17" x14ac:dyDescent="0.25">
      <c r="A446" s="2">
        <f t="shared" si="68"/>
        <v>427</v>
      </c>
      <c r="B446" s="21" t="s">
        <v>881</v>
      </c>
      <c r="C446" s="22" t="s">
        <v>882</v>
      </c>
      <c r="D446" s="13">
        <v>7291</v>
      </c>
      <c r="E446" s="13">
        <v>8365</v>
      </c>
      <c r="F446" s="4">
        <f t="shared" si="69"/>
        <v>15656</v>
      </c>
      <c r="G446" s="13">
        <v>7351</v>
      </c>
      <c r="H446" s="13">
        <v>8446</v>
      </c>
      <c r="I446" s="54">
        <f t="shared" si="70"/>
        <v>15797</v>
      </c>
      <c r="J446" s="16">
        <f t="shared" si="71"/>
        <v>60</v>
      </c>
      <c r="K446" s="16">
        <f t="shared" si="71"/>
        <v>81</v>
      </c>
      <c r="L446" s="17">
        <f t="shared" si="71"/>
        <v>141</v>
      </c>
      <c r="M446" s="18">
        <f t="shared" si="72"/>
        <v>298.2</v>
      </c>
      <c r="N446" s="18">
        <f t="shared" si="73"/>
        <v>162</v>
      </c>
      <c r="O446" s="23">
        <f t="shared" si="74"/>
        <v>460.2</v>
      </c>
      <c r="P446" s="1"/>
      <c r="Q446" s="1"/>
    </row>
    <row r="447" spans="1:17" x14ac:dyDescent="0.25">
      <c r="A447" s="2">
        <f t="shared" si="68"/>
        <v>428</v>
      </c>
      <c r="B447" s="21" t="s">
        <v>883</v>
      </c>
      <c r="C447" s="22" t="s">
        <v>884</v>
      </c>
      <c r="D447" s="13">
        <v>1110</v>
      </c>
      <c r="E447" s="13">
        <v>492</v>
      </c>
      <c r="F447" s="4">
        <f t="shared" si="69"/>
        <v>1602</v>
      </c>
      <c r="G447" s="13">
        <v>1154</v>
      </c>
      <c r="H447" s="13">
        <v>514</v>
      </c>
      <c r="I447" s="54">
        <f t="shared" si="70"/>
        <v>1668</v>
      </c>
      <c r="J447" s="16">
        <f t="shared" si="71"/>
        <v>44</v>
      </c>
      <c r="K447" s="16">
        <f t="shared" si="71"/>
        <v>22</v>
      </c>
      <c r="L447" s="17">
        <f t="shared" si="71"/>
        <v>66</v>
      </c>
      <c r="M447" s="18">
        <f t="shared" si="72"/>
        <v>218.67999999999998</v>
      </c>
      <c r="N447" s="18">
        <f t="shared" si="73"/>
        <v>44</v>
      </c>
      <c r="O447" s="23">
        <f t="shared" si="74"/>
        <v>262.67999999999995</v>
      </c>
      <c r="P447" s="1"/>
      <c r="Q447" s="1"/>
    </row>
    <row r="448" spans="1:17" x14ac:dyDescent="0.25">
      <c r="A448" s="2">
        <f t="shared" si="68"/>
        <v>429</v>
      </c>
      <c r="B448" s="21" t="s">
        <v>885</v>
      </c>
      <c r="C448" s="22" t="s">
        <v>886</v>
      </c>
      <c r="D448" s="13">
        <v>12739</v>
      </c>
      <c r="E448" s="13">
        <v>5998</v>
      </c>
      <c r="F448" s="4">
        <f t="shared" si="69"/>
        <v>18737</v>
      </c>
      <c r="G448" s="13">
        <v>12813</v>
      </c>
      <c r="H448" s="13">
        <v>6041</v>
      </c>
      <c r="I448" s="54">
        <f t="shared" si="70"/>
        <v>18854</v>
      </c>
      <c r="J448" s="16">
        <f t="shared" si="71"/>
        <v>74</v>
      </c>
      <c r="K448" s="16">
        <f t="shared" si="71"/>
        <v>43</v>
      </c>
      <c r="L448" s="17">
        <f t="shared" si="71"/>
        <v>117</v>
      </c>
      <c r="M448" s="18">
        <f t="shared" si="72"/>
        <v>367.78</v>
      </c>
      <c r="N448" s="18">
        <f t="shared" si="73"/>
        <v>86</v>
      </c>
      <c r="O448" s="23">
        <f t="shared" si="74"/>
        <v>453.78</v>
      </c>
      <c r="P448" s="1"/>
      <c r="Q448" s="1"/>
    </row>
    <row r="449" spans="1:17" x14ac:dyDescent="0.25">
      <c r="A449" s="2">
        <f t="shared" si="68"/>
        <v>430</v>
      </c>
      <c r="B449" s="21" t="s">
        <v>887</v>
      </c>
      <c r="C449" s="22" t="s">
        <v>888</v>
      </c>
      <c r="D449" s="13">
        <v>9427</v>
      </c>
      <c r="E449" s="13">
        <v>5059</v>
      </c>
      <c r="F449" s="4">
        <f t="shared" si="69"/>
        <v>14486</v>
      </c>
      <c r="G449" s="13">
        <v>9461</v>
      </c>
      <c r="H449" s="13">
        <v>5097</v>
      </c>
      <c r="I449" s="54">
        <f t="shared" si="70"/>
        <v>14558</v>
      </c>
      <c r="J449" s="16">
        <f t="shared" si="71"/>
        <v>34</v>
      </c>
      <c r="K449" s="16">
        <f t="shared" si="71"/>
        <v>38</v>
      </c>
      <c r="L449" s="17">
        <f t="shared" si="71"/>
        <v>72</v>
      </c>
      <c r="M449" s="18">
        <f t="shared" si="72"/>
        <v>168.98</v>
      </c>
      <c r="N449" s="18">
        <f t="shared" si="73"/>
        <v>76</v>
      </c>
      <c r="O449" s="23">
        <f t="shared" si="74"/>
        <v>244.98</v>
      </c>
      <c r="P449" s="1"/>
      <c r="Q449" s="1"/>
    </row>
    <row r="450" spans="1:17" x14ac:dyDescent="0.25">
      <c r="A450" s="2">
        <f t="shared" si="68"/>
        <v>431</v>
      </c>
      <c r="B450" s="21" t="s">
        <v>889</v>
      </c>
      <c r="C450" s="22" t="s">
        <v>890</v>
      </c>
      <c r="D450" s="13">
        <v>12013</v>
      </c>
      <c r="E450" s="13">
        <v>4278</v>
      </c>
      <c r="F450" s="4">
        <f t="shared" si="69"/>
        <v>16291</v>
      </c>
      <c r="G450" s="13">
        <v>12013</v>
      </c>
      <c r="H450" s="13">
        <v>4278</v>
      </c>
      <c r="I450" s="54">
        <f t="shared" si="70"/>
        <v>16291</v>
      </c>
      <c r="J450" s="16">
        <f t="shared" si="71"/>
        <v>0</v>
      </c>
      <c r="K450" s="16">
        <f t="shared" si="71"/>
        <v>0</v>
      </c>
      <c r="L450" s="17">
        <f t="shared" si="71"/>
        <v>0</v>
      </c>
      <c r="M450" s="18">
        <f t="shared" si="72"/>
        <v>0</v>
      </c>
      <c r="N450" s="18">
        <f t="shared" si="73"/>
        <v>0</v>
      </c>
      <c r="O450" s="23">
        <f t="shared" si="74"/>
        <v>0</v>
      </c>
      <c r="P450" s="1"/>
      <c r="Q450" s="1"/>
    </row>
    <row r="451" spans="1:17" x14ac:dyDescent="0.25">
      <c r="A451" s="2">
        <f t="shared" si="68"/>
        <v>432</v>
      </c>
      <c r="B451" s="21" t="s">
        <v>891</v>
      </c>
      <c r="C451" s="22" t="s">
        <v>892</v>
      </c>
      <c r="D451" s="13">
        <v>7162</v>
      </c>
      <c r="E451" s="13">
        <v>2017</v>
      </c>
      <c r="F451" s="4">
        <f t="shared" si="69"/>
        <v>9179</v>
      </c>
      <c r="G451" s="13">
        <v>7390</v>
      </c>
      <c r="H451" s="13">
        <v>2081</v>
      </c>
      <c r="I451" s="54">
        <f t="shared" si="70"/>
        <v>9471</v>
      </c>
      <c r="J451" s="16">
        <f t="shared" si="71"/>
        <v>228</v>
      </c>
      <c r="K451" s="16">
        <f t="shared" si="71"/>
        <v>64</v>
      </c>
      <c r="L451" s="17">
        <f t="shared" si="71"/>
        <v>292</v>
      </c>
      <c r="M451" s="18">
        <f t="shared" si="72"/>
        <v>1133.1599999999999</v>
      </c>
      <c r="N451" s="18">
        <f t="shared" si="73"/>
        <v>128</v>
      </c>
      <c r="O451" s="23">
        <f t="shared" si="74"/>
        <v>1261.1599999999999</v>
      </c>
      <c r="P451" s="1"/>
      <c r="Q451" s="1"/>
    </row>
    <row r="452" spans="1:17" x14ac:dyDescent="0.25">
      <c r="A452" s="2">
        <f t="shared" si="68"/>
        <v>433</v>
      </c>
      <c r="B452" s="21" t="s">
        <v>893</v>
      </c>
      <c r="C452" s="22" t="s">
        <v>894</v>
      </c>
      <c r="D452" s="13">
        <v>2787</v>
      </c>
      <c r="E452" s="13">
        <v>789</v>
      </c>
      <c r="F452" s="4">
        <f t="shared" si="69"/>
        <v>3576</v>
      </c>
      <c r="G452" s="13">
        <v>2837</v>
      </c>
      <c r="H452" s="13">
        <v>807</v>
      </c>
      <c r="I452" s="54">
        <f t="shared" si="70"/>
        <v>3644</v>
      </c>
      <c r="J452" s="16">
        <f t="shared" si="71"/>
        <v>50</v>
      </c>
      <c r="K452" s="16">
        <f t="shared" si="71"/>
        <v>18</v>
      </c>
      <c r="L452" s="17">
        <f t="shared" si="71"/>
        <v>68</v>
      </c>
      <c r="M452" s="18">
        <f t="shared" si="72"/>
        <v>248.5</v>
      </c>
      <c r="N452" s="18">
        <f t="shared" si="73"/>
        <v>36</v>
      </c>
      <c r="O452" s="23">
        <f t="shared" si="74"/>
        <v>284.5</v>
      </c>
      <c r="P452" s="1"/>
      <c r="Q452" s="1"/>
    </row>
    <row r="453" spans="1:17" x14ac:dyDescent="0.25">
      <c r="A453" s="2">
        <f t="shared" si="68"/>
        <v>434</v>
      </c>
      <c r="B453" s="21" t="s">
        <v>895</v>
      </c>
      <c r="C453" s="22" t="s">
        <v>896</v>
      </c>
      <c r="D453" s="13">
        <v>5056</v>
      </c>
      <c r="E453" s="13">
        <v>2058</v>
      </c>
      <c r="F453" s="4">
        <f t="shared" si="69"/>
        <v>7114</v>
      </c>
      <c r="G453" s="13">
        <v>5122</v>
      </c>
      <c r="H453" s="13">
        <v>2107</v>
      </c>
      <c r="I453" s="54">
        <f t="shared" si="70"/>
        <v>7229</v>
      </c>
      <c r="J453" s="16">
        <f t="shared" si="71"/>
        <v>66</v>
      </c>
      <c r="K453" s="16">
        <f t="shared" si="71"/>
        <v>49</v>
      </c>
      <c r="L453" s="17">
        <f t="shared" si="71"/>
        <v>115</v>
      </c>
      <c r="M453" s="18">
        <f t="shared" si="72"/>
        <v>328.02</v>
      </c>
      <c r="N453" s="18">
        <f t="shared" si="73"/>
        <v>98</v>
      </c>
      <c r="O453" s="23">
        <f t="shared" si="74"/>
        <v>426.02</v>
      </c>
      <c r="P453" s="1"/>
      <c r="Q453" s="1"/>
    </row>
    <row r="454" spans="1:17" x14ac:dyDescent="0.25">
      <c r="A454" s="2">
        <f t="shared" si="68"/>
        <v>435</v>
      </c>
      <c r="B454" s="21" t="s">
        <v>897</v>
      </c>
      <c r="C454" s="22" t="s">
        <v>898</v>
      </c>
      <c r="D454" s="13">
        <v>46452</v>
      </c>
      <c r="E454" s="13">
        <v>24520</v>
      </c>
      <c r="F454" s="4">
        <f t="shared" si="69"/>
        <v>70972</v>
      </c>
      <c r="G454" s="13">
        <v>46679</v>
      </c>
      <c r="H454" s="13">
        <v>24638</v>
      </c>
      <c r="I454" s="54">
        <f t="shared" si="70"/>
        <v>71317</v>
      </c>
      <c r="J454" s="16">
        <f t="shared" si="71"/>
        <v>227</v>
      </c>
      <c r="K454" s="16">
        <f t="shared" si="71"/>
        <v>118</v>
      </c>
      <c r="L454" s="17">
        <f t="shared" si="71"/>
        <v>345</v>
      </c>
      <c r="M454" s="18">
        <f t="shared" si="72"/>
        <v>1128.19</v>
      </c>
      <c r="N454" s="18">
        <f t="shared" si="73"/>
        <v>236</v>
      </c>
      <c r="O454" s="23">
        <f t="shared" si="74"/>
        <v>1364.19</v>
      </c>
      <c r="P454" s="1"/>
      <c r="Q454" s="1"/>
    </row>
    <row r="455" spans="1:17" x14ac:dyDescent="0.25">
      <c r="A455" s="2">
        <f t="shared" si="68"/>
        <v>436</v>
      </c>
      <c r="B455" s="21" t="s">
        <v>899</v>
      </c>
      <c r="C455" s="22" t="s">
        <v>900</v>
      </c>
      <c r="D455" s="13">
        <v>24107</v>
      </c>
      <c r="E455" s="13">
        <v>11875</v>
      </c>
      <c r="F455" s="4">
        <f t="shared" si="69"/>
        <v>35982</v>
      </c>
      <c r="G455" s="13">
        <v>24696</v>
      </c>
      <c r="H455" s="13">
        <v>12109</v>
      </c>
      <c r="I455" s="54">
        <f t="shared" si="70"/>
        <v>36805</v>
      </c>
      <c r="J455" s="16">
        <f t="shared" si="71"/>
        <v>589</v>
      </c>
      <c r="K455" s="16">
        <f t="shared" si="71"/>
        <v>234</v>
      </c>
      <c r="L455" s="17">
        <f t="shared" si="71"/>
        <v>823</v>
      </c>
      <c r="M455" s="18">
        <f t="shared" si="72"/>
        <v>2927.33</v>
      </c>
      <c r="N455" s="18">
        <f t="shared" si="73"/>
        <v>468</v>
      </c>
      <c r="O455" s="23">
        <f t="shared" si="74"/>
        <v>3395.33</v>
      </c>
      <c r="P455" s="1"/>
      <c r="Q455" s="1"/>
    </row>
    <row r="456" spans="1:17" x14ac:dyDescent="0.25">
      <c r="A456" s="2">
        <f t="shared" si="68"/>
        <v>437</v>
      </c>
      <c r="B456" s="21" t="s">
        <v>901</v>
      </c>
      <c r="C456" s="22" t="s">
        <v>902</v>
      </c>
      <c r="D456" s="13">
        <v>56007</v>
      </c>
      <c r="E456" s="13">
        <v>19547</v>
      </c>
      <c r="F456" s="4">
        <f t="shared" si="69"/>
        <v>75554</v>
      </c>
      <c r="G456" s="13">
        <v>56614</v>
      </c>
      <c r="H456" s="13">
        <v>19696</v>
      </c>
      <c r="I456" s="54">
        <f t="shared" si="70"/>
        <v>76310</v>
      </c>
      <c r="J456" s="16">
        <f t="shared" si="71"/>
        <v>607</v>
      </c>
      <c r="K456" s="16">
        <f t="shared" si="71"/>
        <v>149</v>
      </c>
      <c r="L456" s="17">
        <f t="shared" si="71"/>
        <v>756</v>
      </c>
      <c r="M456" s="18">
        <f>$F$6*J456</f>
        <v>3016.79</v>
      </c>
      <c r="N456" s="18">
        <f t="shared" si="73"/>
        <v>298</v>
      </c>
      <c r="O456" s="23">
        <f t="shared" si="74"/>
        <v>3314.79</v>
      </c>
      <c r="P456" s="1"/>
      <c r="Q456" s="1"/>
    </row>
    <row r="457" spans="1:17" ht="15.75" thickBot="1" x14ac:dyDescent="0.3">
      <c r="A457" s="2">
        <f t="shared" si="68"/>
        <v>438</v>
      </c>
      <c r="B457" s="25" t="s">
        <v>903</v>
      </c>
      <c r="C457" s="26" t="s">
        <v>904</v>
      </c>
      <c r="D457" s="40">
        <v>8555</v>
      </c>
      <c r="E457" s="40">
        <v>3748</v>
      </c>
      <c r="F457" s="41">
        <f t="shared" si="69"/>
        <v>12303</v>
      </c>
      <c r="G457" s="40">
        <v>8668</v>
      </c>
      <c r="H457" s="40">
        <v>3784</v>
      </c>
      <c r="I457" s="56">
        <f t="shared" si="70"/>
        <v>12452</v>
      </c>
      <c r="J457" s="44">
        <f t="shared" si="71"/>
        <v>113</v>
      </c>
      <c r="K457" s="44">
        <f t="shared" si="71"/>
        <v>36</v>
      </c>
      <c r="L457" s="45">
        <f t="shared" si="71"/>
        <v>149</v>
      </c>
      <c r="M457" s="18">
        <f t="shared" si="72"/>
        <v>561.61</v>
      </c>
      <c r="N457" s="18">
        <f t="shared" si="73"/>
        <v>72</v>
      </c>
      <c r="O457" s="34">
        <f t="shared" si="74"/>
        <v>633.61</v>
      </c>
      <c r="P457" s="1"/>
      <c r="Q457" s="1"/>
    </row>
    <row r="458" spans="1:17" ht="15.75" thickBot="1" x14ac:dyDescent="0.3">
      <c r="A458" s="75" t="s">
        <v>847</v>
      </c>
      <c r="B458" s="76"/>
      <c r="C458" s="52"/>
      <c r="D458" s="57"/>
      <c r="E458" s="57"/>
      <c r="F458" s="57"/>
      <c r="G458" s="57"/>
      <c r="H458" s="57"/>
      <c r="I458" s="57"/>
      <c r="J458" s="57">
        <f t="shared" ref="J458:O458" si="75">SUM(J430:J457)</f>
        <v>6649</v>
      </c>
      <c r="K458" s="57">
        <f t="shared" si="75"/>
        <v>2933</v>
      </c>
      <c r="L458" s="57">
        <f t="shared" si="75"/>
        <v>9582</v>
      </c>
      <c r="M458" s="58">
        <f t="shared" si="75"/>
        <v>33045.530000000006</v>
      </c>
      <c r="N458" s="58">
        <f t="shared" si="75"/>
        <v>5866</v>
      </c>
      <c r="O458" s="59">
        <f t="shared" si="75"/>
        <v>38911.530000000006</v>
      </c>
      <c r="P458" s="1"/>
      <c r="Q458" s="1"/>
    </row>
  </sheetData>
  <mergeCells count="28">
    <mergeCell ref="A7:E7"/>
    <mergeCell ref="A1:O1"/>
    <mergeCell ref="A4:E4"/>
    <mergeCell ref="F4:G4"/>
    <mergeCell ref="A5:G5"/>
    <mergeCell ref="A6:E6"/>
    <mergeCell ref="A8:G8"/>
    <mergeCell ref="A9:E9"/>
    <mergeCell ref="A10:E10"/>
    <mergeCell ref="A12:A14"/>
    <mergeCell ref="B12:B14"/>
    <mergeCell ref="C12:C14"/>
    <mergeCell ref="D12:F12"/>
    <mergeCell ref="G12:I12"/>
    <mergeCell ref="J12:L13"/>
    <mergeCell ref="M12:O13"/>
    <mergeCell ref="P12:P14"/>
    <mergeCell ref="Q12:Q14"/>
    <mergeCell ref="D13:F13"/>
    <mergeCell ref="G13:I13"/>
    <mergeCell ref="A429:O429"/>
    <mergeCell ref="A458:B458"/>
    <mergeCell ref="M288:O290"/>
    <mergeCell ref="A291:B291"/>
    <mergeCell ref="A292:B292"/>
    <mergeCell ref="M292:O292"/>
    <mergeCell ref="A293:O293"/>
    <mergeCell ref="A428:B428"/>
  </mergeCells>
  <conditionalFormatting sqref="F430:F457 M430:O457 J288:L290 C68:E68 G68:H68 F295:F427 M294:O427 F166:F290 F21:F164 M15:O287">
    <cfRule type="cellIs" dxfId="4" priority="1" operator="lessThan">
      <formula>0</formula>
    </cfRule>
    <cfRule type="cellIs" dxfId="3" priority="2" operator="lessThan">
      <formula>0</formula>
    </cfRule>
  </conditionalFormatting>
  <conditionalFormatting sqref="J430:L457 J294:L427 J15:L287">
    <cfRule type="cellIs" dxfId="2" priority="3" operator="lessThan">
      <formula>0</formula>
    </cfRule>
    <cfRule type="cellIs" dxfId="1" priority="4" operator="greaterThanOrEqual">
      <formula>3000</formula>
    </cfRule>
  </conditionalFormatting>
  <conditionalFormatting sqref="G6:G7 F4:G4">
    <cfRule type="expression" dxfId="0" priority="5">
      <formula>#VALUE!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Екатерина</dc:creator>
  <cp:lastModifiedBy>Екатерина Екатерина</cp:lastModifiedBy>
  <cp:lastPrinted>2022-09-23T15:53:29Z</cp:lastPrinted>
  <dcterms:created xsi:type="dcterms:W3CDTF">2015-06-05T18:19:34Z</dcterms:created>
  <dcterms:modified xsi:type="dcterms:W3CDTF">2022-09-24T09:39:55Z</dcterms:modified>
</cp:coreProperties>
</file>